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9" activeTab="17"/>
  </bookViews>
  <sheets>
    <sheet name="TONG" sheetId="25" r:id="rId1"/>
    <sheet name="Nui Sap" sheetId="32" r:id="rId2"/>
    <sheet name="Vinh Phu" sheetId="31" r:id="rId3"/>
    <sheet name="vinh trach" sheetId="30" r:id="rId4"/>
    <sheet name="OC EO" sheetId="29" r:id="rId5"/>
    <sheet name="Thoai Giang" sheetId="28" r:id="rId6"/>
    <sheet name="Vong thê" sheetId="27" r:id="rId7"/>
    <sheet name="TayPhu" sheetId="26" r:id="rId8"/>
    <sheet name="VinhKhanh" sheetId="33" r:id="rId9"/>
    <sheet name="Mỹ Phú Đông" sheetId="2" r:id="rId10"/>
    <sheet name="Bình Thành" sheetId="20" r:id="rId11"/>
    <sheet name="Định Thành" sheetId="21" r:id="rId12"/>
    <sheet name="Phú Thuận" sheetId="22" r:id="rId13"/>
    <sheet name="Dinh My" sheetId="34" r:id="rId14"/>
    <sheet name="AN Binh" sheetId="35" r:id="rId15"/>
    <sheet name="Vinh Chanh" sheetId="36" r:id="rId16"/>
    <sheet name="Vong Dong" sheetId="37" r:id="rId17"/>
    <sheet name="Phu Hoa" sheetId="38" r:id="rId18"/>
  </sheets>
  <definedNames>
    <definedName name="_xlnm._FilterDatabase" localSheetId="16" hidden="1">'Vong Dong'!$A$5:$J$18</definedName>
    <definedName name="_xlnm.Print_Titles" localSheetId="1">'Nui Sap'!$2:$2</definedName>
    <definedName name="_xlnm.Print_Titles" localSheetId="12">'Phú Thuận'!$3:$3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2" l="1"/>
  <c r="C32" i="22"/>
  <c r="C33" i="22"/>
  <c r="C34" i="22"/>
  <c r="C29" i="22"/>
  <c r="C30" i="22"/>
  <c r="C28" i="22"/>
  <c r="C24" i="21"/>
  <c r="C5" i="30" l="1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4" i="30"/>
  <c r="C6" i="36" l="1"/>
  <c r="C7" i="36"/>
  <c r="C8" i="36"/>
  <c r="C9" i="36"/>
  <c r="C10" i="36"/>
  <c r="C11" i="36"/>
  <c r="C12" i="36"/>
  <c r="C13" i="36"/>
  <c r="C14" i="36"/>
  <c r="C15" i="36"/>
  <c r="C16" i="36"/>
  <c r="C5" i="36"/>
  <c r="C23" i="21" l="1"/>
  <c r="C11" i="34"/>
  <c r="C18" i="37"/>
  <c r="C17" i="37" l="1"/>
  <c r="E17" i="37" s="1"/>
  <c r="C6" i="37" l="1"/>
  <c r="C7" i="37"/>
  <c r="C8" i="37"/>
  <c r="C9" i="37"/>
  <c r="C10" i="37"/>
  <c r="C11" i="37"/>
  <c r="C12" i="37"/>
  <c r="C13" i="37"/>
  <c r="C14" i="37"/>
  <c r="C15" i="37"/>
  <c r="C5" i="37"/>
  <c r="C6" i="34" l="1"/>
  <c r="C7" i="34"/>
  <c r="C5" i="34"/>
  <c r="C6" i="35" l="1"/>
  <c r="C7" i="35"/>
  <c r="C8" i="35"/>
  <c r="C9" i="35"/>
  <c r="C10" i="35"/>
  <c r="C11" i="35"/>
  <c r="C12" i="35"/>
  <c r="C5" i="35"/>
  <c r="C21" i="21"/>
  <c r="D21" i="21" s="1"/>
  <c r="D12" i="21"/>
  <c r="C7" i="20" l="1"/>
  <c r="C5" i="31" l="1"/>
  <c r="C6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4" i="31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4" i="32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28" i="28" l="1"/>
  <c r="C25" i="28" l="1"/>
  <c r="C27" i="27" l="1"/>
  <c r="C26" i="27"/>
  <c r="C25" i="27"/>
  <c r="C24" i="27"/>
  <c r="E23" i="27"/>
  <c r="D23" i="27" s="1"/>
  <c r="D21" i="26"/>
</calcChain>
</file>

<file path=xl/sharedStrings.xml><?xml version="1.0" encoding="utf-8"?>
<sst xmlns="http://schemas.openxmlformats.org/spreadsheetml/2006/main" count="2074" uniqueCount="483">
  <si>
    <t>Stt</t>
  </si>
  <si>
    <t>Công trình, dự án</t>
  </si>
  <si>
    <t>Quy
hoạch</t>
  </si>
  <si>
    <t>Hiện
trạng</t>
  </si>
  <si>
    <t>Tăng
thêm</t>
  </si>
  <si>
    <t>Sử dụng loại đất</t>
  </si>
  <si>
    <t>Địa điểm</t>
  </si>
  <si>
    <t>LUC</t>
  </si>
  <si>
    <t>SKC</t>
  </si>
  <si>
    <t>ONT</t>
  </si>
  <si>
    <t>LUC, CLN</t>
  </si>
  <si>
    <t>CLN</t>
  </si>
  <si>
    <t>A</t>
  </si>
  <si>
    <t>DANH MỤC CHUYỂN TIẾP</t>
  </si>
  <si>
    <t>B</t>
  </si>
  <si>
    <t>DANH MỤC ĐĂNG KÝ MỚI</t>
  </si>
  <si>
    <t>TMD</t>
  </si>
  <si>
    <t>Ghi chú</t>
  </si>
  <si>
    <t>Mã loại đất</t>
  </si>
  <si>
    <t>NKH</t>
  </si>
  <si>
    <t>DGT</t>
  </si>
  <si>
    <t>DGD</t>
  </si>
  <si>
    <t>TON</t>
  </si>
  <si>
    <t>NTD</t>
  </si>
  <si>
    <t>SKN</t>
  </si>
  <si>
    <t>DTT</t>
  </si>
  <si>
    <t>CQP</t>
  </si>
  <si>
    <t>Thời gian thực hiện</t>
  </si>
  <si>
    <t>ONT, CLN</t>
  </si>
  <si>
    <t>NTS</t>
  </si>
  <si>
    <t>I</t>
  </si>
  <si>
    <t>II</t>
  </si>
  <si>
    <t>III</t>
  </si>
  <si>
    <t>IV</t>
  </si>
  <si>
    <t>Quỹ đất phát triển đất nông nghiệp khác</t>
  </si>
  <si>
    <t>LUC, ONT</t>
  </si>
  <si>
    <t>Mỹ Phú Đông</t>
  </si>
  <si>
    <t>Tờ 32-thửa 523(942); Tờ 32-thửa556; Tờ 35-1 phần thửa 868; Tờ 25-thửa 41, 42; Tờ 36-1 phần thửa 439; Tờ 36-1 phần thửa 111; Tờ 22-thửa 86</t>
  </si>
  <si>
    <t>Vị trí 3</t>
  </si>
  <si>
    <t>Vị trí 9</t>
  </si>
  <si>
    <t>Vị trí 10</t>
  </si>
  <si>
    <t>Vị trí 11</t>
  </si>
  <si>
    <t>Mở rộng trường Tiểu học</t>
  </si>
  <si>
    <t>Mở rộng trường Mẫu Giáo</t>
  </si>
  <si>
    <t>Sân thể thao</t>
  </si>
  <si>
    <t>Tờ 10-1 phần thửa 39</t>
  </si>
  <si>
    <t>Tở 32-thửa 918-diện tích: 781m2</t>
  </si>
  <si>
    <t>Tờ 10-thửa 40-diện tích 8088.6m2</t>
  </si>
  <si>
    <t>Phát triển đất ở</t>
  </si>
  <si>
    <t>Hợp tác xã Mỹ Phú Đông</t>
  </si>
  <si>
    <t>Tờ 17-thửa 27-diện tích 2850 m2</t>
  </si>
  <si>
    <t>Nghĩa địa</t>
  </si>
  <si>
    <t>Tờ 32-thửa 349</t>
  </si>
  <si>
    <t>Bình Thành</t>
  </si>
  <si>
    <t>Xây dựng công trình huấn luyện</t>
  </si>
  <si>
    <t>Kho lương thực Agimex</t>
  </si>
  <si>
    <t>Mở rộng tuyến bờ nam kênh D</t>
  </si>
  <si>
    <t>LUC, CLN, ONT</t>
  </si>
  <si>
    <t>Mở rộng tuyến bờ bắc kênh B</t>
  </si>
  <si>
    <t>CLN, ONT</t>
  </si>
  <si>
    <t>Mở rộng tuyến Rạch Giá - Long Xuyên (đoạn tự TT Núi Sập đến giáp ranh Kiên Giang)</t>
  </si>
  <si>
    <t>Mở rộng tuyến bắc xã Diễu</t>
  </si>
  <si>
    <t>Mở rộng tuyền giao thông Nam Ba Thê cũ</t>
  </si>
  <si>
    <t>Mở rộng tuyền giao thông Bắc Ba Thê cũ</t>
  </si>
  <si>
    <t>Mở rộng tuyến Bắc kênh Thoại Giang 3</t>
  </si>
  <si>
    <t>Mở rộng tuyến Nam kênh Thoại Giang 3</t>
  </si>
  <si>
    <t>Mở rộng tuyến Nam kênh Thoại Giang 2</t>
  </si>
  <si>
    <t>Tuyến giao thông Núi Sập - Bình Thành (Kênh Xã Kịnh - Kênh B)</t>
  </si>
  <si>
    <t>Núi Sập, Bình Thành</t>
  </si>
  <si>
    <t>Cầu Thoại Giang 2</t>
  </si>
  <si>
    <t>Bình Thành, Thoại Giang</t>
  </si>
  <si>
    <t>Hiện trạng 3m, MR. 3,5m, tổng 5,5m</t>
  </si>
  <si>
    <t>Hiện trạng 5m, MR. 7,5m, tổng 9,5</t>
  </si>
  <si>
    <t>Hiện trạng 3,5m, MR. 5.5m, tổng 7,5</t>
  </si>
  <si>
    <t>QH vùng cây lâu năm</t>
  </si>
  <si>
    <t>Định Thành</t>
  </si>
  <si>
    <t>Chuyển sang cây lâu năm cặp tinh lộ 943</t>
  </si>
  <si>
    <t>File số tờ số thửa 18 nhà yến</t>
  </si>
  <si>
    <t>Vị trí 7</t>
  </si>
  <si>
    <t xml:space="preserve"> Nhà Máy Xăng Sinh học E5-E10</t>
  </si>
  <si>
    <t>Mở rộng đường giao thông Kênh F (bờ Đông)</t>
  </si>
  <si>
    <t>Hiện trạng: 3,5 m, Mở rộng 1 m mỗi bên, tổng 5,5m</t>
  </si>
  <si>
    <t>Mở rộng đường bờ Tây kênh G (từ TL943-DH78)</t>
  </si>
  <si>
    <t>Mở rộng bờ Tây kênh G (TL953 đến ranh Cần Thơ)</t>
  </si>
  <si>
    <t>Mặt đường: 3,5 m, Mở rộng 0,75 m lề mỗi bên</t>
  </si>
  <si>
    <t>Mở rộng bờ Đông kênh G (TL953 đến ranh Cần Thơ)</t>
  </si>
  <si>
    <t>Tuyến tránh (Định Thành - TT. Núi Sập)</t>
  </si>
  <si>
    <t>Định Thành - Núi Sập</t>
  </si>
  <si>
    <t>Mở rộng Khu dân cư (Hòa Thành)</t>
  </si>
  <si>
    <t>Khu đô thị mới và Trung tâm giáo dục an sinh xã hội Định Thành</t>
  </si>
  <si>
    <t>Mở rộng chùa An Hương</t>
  </si>
  <si>
    <t>Ban trị sự Phật giáo Hòa Hảo</t>
  </si>
  <si>
    <t>Đất hỗn hợp</t>
  </si>
  <si>
    <t>Xây dựng xong, còn lễ đài thuộc đất của dân, dân hiến đất</t>
  </si>
  <si>
    <t>DANH MỤC CÁC CÔNG TRÌNH, DỰ ÁN  TRONG QUY HOẠCH SỬ DỤNG ĐẤT ĐẾN 2030 HUYỆN THOẠI SƠN, TỈNH AN GIANG</t>
  </si>
  <si>
    <t>Quy hoạch vùng cây ăn trái kết hợp tâm linh du lịch Miểu Đá Nổi</t>
  </si>
  <si>
    <t>LUC, NTS, HNK, CLN</t>
  </si>
  <si>
    <t>Phú Thuận</t>
  </si>
  <si>
    <t>Khu thương mại dịch vụ</t>
  </si>
  <si>
    <t>Mở rộng tuyến giao thông tây rạch Bờ Ao (điểm đầu ranh Phú Thuận - Mỹ Thới, điểm cuối ranh Phú Thuận - Phú Hòa)</t>
  </si>
  <si>
    <t>Tuyến giao thông nam Đòn Dong (điểm đầu ranh Phú Thuận - Mỹ Thạnh, điểm cuối ranh Phú Thuận - Vĩnh Chánh)</t>
  </si>
  <si>
    <t>Mở rộng tuyến giao thông tây kênh Phú Tây (điểm đầu kênh Đào đến Bến đò số 6.</t>
  </si>
  <si>
    <t>LUC, NTS, ONT</t>
  </si>
  <si>
    <t>Mở rộng tuyến giao thông đông rạch Bờ Ao (điểm đầu ranh Phú Thuận - Mỹ Thới, điểm cuối ranh Phú Thuận - Phú Hòa)</t>
  </si>
  <si>
    <t>Mở rộng tuyến giao thông tây kênh xã Đội (điểm đầu ngã ba kênh Xã Đội - kênh Đòn Dong, điểm cuối ranh Phú Hòa - Đòn Dong).</t>
  </si>
  <si>
    <t>Mở rộng tuyến giao thông Tây kênh Hương Điền (điểm đầu cầu Hương Điền, điểm cuối ngã ba kênh Hương Điền - kênh Lung Xẻo Mây)</t>
  </si>
  <si>
    <t>Mở rộng tuyến giao thông đông kênh Phú Tây (điểm đầu cầu kênh Đào trong, điểm cuối cầu Trạm bơm)</t>
  </si>
  <si>
    <t>LUC, NTS, CLN, ONT</t>
  </si>
  <si>
    <t>Mở rộng tuyến giao thông Đông kênh Hương Điền</t>
  </si>
  <si>
    <t>LUC, NTS, HNK</t>
  </si>
  <si>
    <t>Mở rộng tuyến giao thông nam kênh ông Đốc</t>
  </si>
  <si>
    <t>Mở rộng tuyến giao thông bờ Bắc kênh Cái Sắn</t>
  </si>
  <si>
    <t>Mở rộng tuyến giao thông bờ đông kênh Ranh Mỹ Hòa - Mỹ Thới</t>
  </si>
  <si>
    <t>Mở rộng tuyến giao thông bờ bắc kênh Đòn Dong (đoạn từ kênh Xã Đội đến kênh Xáng Mới)</t>
  </si>
  <si>
    <t>Mở rộng tuyến giao thông bờ bắc kênh Đòn Dong (đoạn từ kênh Xáng Mới đến kênh Ranh Mỹ Thạnh)</t>
  </si>
  <si>
    <t>Mở rộng tuyến giao thông Đức Thành 5 (qua kênh Xáng Mới)</t>
  </si>
  <si>
    <t>Mở rộng tuyến giao thông kênh Ranh Mỹ Thạnh - Vĩnh Chánh</t>
  </si>
  <si>
    <t>LUC, NTS, CLN</t>
  </si>
  <si>
    <t>Mở rộng tuyến giao thông kênh Đào nhỏ</t>
  </si>
  <si>
    <t>LUC, NTS, ONT, DGD</t>
  </si>
  <si>
    <t>Mở rộng tuyến giao thông kênh Sua Đũa (bờ bắc)</t>
  </si>
  <si>
    <t>Mở rộng tuyến giao thông bờ đông rạch Bờ Ao</t>
  </si>
  <si>
    <t>File danh sách nhà yến</t>
  </si>
  <si>
    <t>Xã Mỹ Phú Đông</t>
  </si>
  <si>
    <t>Tây Phú</t>
  </si>
  <si>
    <t>Vị trí 15</t>
  </si>
  <si>
    <t>Kho dự trữ lương thực</t>
  </si>
  <si>
    <t>LUC, ONT, HNK</t>
  </si>
  <si>
    <t>Mở rộng văn phòng ấp Phú Thạnh</t>
  </si>
  <si>
    <t>Mở rộng văn phòng ấp Phú Hùng</t>
  </si>
  <si>
    <t>Mở rộng văn phòng ấp Phú Hòa</t>
  </si>
  <si>
    <t>Công viên, cây xanh</t>
  </si>
  <si>
    <t>DSH</t>
  </si>
  <si>
    <t>DKV</t>
  </si>
  <si>
    <t>Mở rộng trạm y tế</t>
  </si>
  <si>
    <t>Mở rộng Trường mẫu giáo</t>
  </si>
  <si>
    <t>0,50 LUC; O,03 ONT</t>
  </si>
  <si>
    <t>HTX nông nghiệp Tây Phú</t>
  </si>
  <si>
    <t>DTS</t>
  </si>
  <si>
    <t>Tuyến đất ở kênh ranh làng</t>
  </si>
  <si>
    <t>DYT</t>
  </si>
  <si>
    <t>DDT</t>
  </si>
  <si>
    <t>CAN</t>
  </si>
  <si>
    <t>QH vùng trồng cây lâu năm</t>
  </si>
  <si>
    <t>Vọng Thê</t>
  </si>
  <si>
    <t>Vị trí 14</t>
  </si>
  <si>
    <t>Cụm Công nghệp Tân Thành</t>
  </si>
  <si>
    <t>Lò giết mổ tập trung</t>
  </si>
  <si>
    <t>Nhà dưỡng lão</t>
  </si>
  <si>
    <t>Mở rộng đường tuyến bờ Tây kênh 3A</t>
  </si>
  <si>
    <t>LUC, ONT, CLN</t>
  </si>
  <si>
    <t>Đang triển khai</t>
  </si>
  <si>
    <t>Mở rộng đường tuyến bờ Nam Kênh Vành Đai</t>
  </si>
  <si>
    <t>Mở rộng đường tuyến bờ Đông Mương ranh Kiên Giang</t>
  </si>
  <si>
    <t>Mở rộng tuyến giao thông đường tỉnh 947 (bờ Đông kênh Mướp Văn - Cảng Dừa)</t>
  </si>
  <si>
    <t>Đang thực hiện</t>
  </si>
  <si>
    <t>Đường tỉnh 947 B</t>
  </si>
  <si>
    <t>Vọng Thê - An Bình - Tây Phú</t>
  </si>
  <si>
    <t>Mở rộng Khu dân cư</t>
  </si>
  <si>
    <t>Khu Dân Cư Tân Thành</t>
  </si>
  <si>
    <t>Chuyển trường Tiểu học Vọng Thê sang Văn phòng ấp Tân Thành</t>
  </si>
  <si>
    <t>Mở rộng UBND xã Vọng Thê</t>
  </si>
  <si>
    <t>TSC</t>
  </si>
  <si>
    <t>Mở rộng Tuyến giao thông kênh ranh Tri Tôn rộng 9m</t>
  </si>
  <si>
    <t>Mở rộng tuyến giao thông ranh Tri Tôn - Thoại Sơn rộng 9m</t>
  </si>
  <si>
    <t>Tuyến đất ở ranh Tri Tôn - Thoại Sơn</t>
  </si>
  <si>
    <t>Mở rộng tuyến giao thông kênh 3A rộng 9m</t>
  </si>
  <si>
    <t>Tuyến đất ở kênh 3 A</t>
  </si>
  <si>
    <t>Tuyến đất ở kênh Núi Trọi</t>
  </si>
  <si>
    <t>Thoại Giang</t>
  </si>
  <si>
    <t>Vị trí 5</t>
  </si>
  <si>
    <t>Đất phát triển sản xuất kinh doanh</t>
  </si>
  <si>
    <t>Khu văn hóa - thể thao</t>
  </si>
  <si>
    <t>Trường mầm non</t>
  </si>
  <si>
    <t xml:space="preserve">Đường tỉnh 943B </t>
  </si>
  <si>
    <t>Óc Eo + Vọng Đông + Thoại Giang</t>
  </si>
  <si>
    <t>Mở rộng đường tuyến bờ Đông kênh 600</t>
  </si>
  <si>
    <t>Đường nối từ bờ Đông kênh 600 đến khu dân cư ven sông Rạch Giá - Long Xuyên</t>
  </si>
  <si>
    <t>Mở rộng đường tuyến bờ Bắc kênh 600</t>
  </si>
  <si>
    <t>Nâng cấp, mở rộng Đường tỉnh 943 (đoạn từ cầu Thoại Giang đến cầu Núi nhỏ)</t>
  </si>
  <si>
    <t>Dự án Khu đô thị và thương mại dịch vụ</t>
  </si>
  <si>
    <t>Mở rộng Khu dân cư Bắc Thạnh</t>
  </si>
  <si>
    <t>Khu đô thị kết hợp thương mại dịch vụ</t>
  </si>
  <si>
    <t>Chùa Huỳnh Long</t>
  </si>
  <si>
    <t>Mở rộng Nghĩa địa</t>
  </si>
  <si>
    <t>Tuyến đất ở kênh ranh Vọng Đông ( từ Thoại Giang 2 - Thoại Giang 1 - ĐT.943</t>
  </si>
  <si>
    <t>Chuyển TSC qua đất ONT</t>
  </si>
  <si>
    <t>Mở rộng trung tâm y tế huyện Thoại Sơn</t>
  </si>
  <si>
    <t>0,15 ONT; 0,27 CLN</t>
  </si>
  <si>
    <t>DANH MỤC CÁC CÔNG TRÌNH, DỰ ÁN  ĐIỀU QUY HOẠCH SỬ DỤNG ĐẤT ĐẾN 2030  THỊ TRẤN ÓC EO</t>
  </si>
  <si>
    <t>Khu sinh hoạt văn hóa đồng bào dân tộc</t>
  </si>
  <si>
    <t>ODT</t>
  </si>
  <si>
    <t>Óc Eo</t>
  </si>
  <si>
    <t>chuyển tiếp</t>
  </si>
  <si>
    <t>DVH</t>
  </si>
  <si>
    <t>2026-2030</t>
  </si>
  <si>
    <t>Mở rộng Trường THPT Vọng Thê</t>
  </si>
  <si>
    <t>2024-2025</t>
  </si>
  <si>
    <t>Mở rộng đường Kênh Thổ Mô</t>
  </si>
  <si>
    <t>LUC, ODT, HNK</t>
  </si>
  <si>
    <t>Mở rộng đường Vành Đai Núi</t>
  </si>
  <si>
    <t>Mở rộng Hẻm 3 Sanh</t>
  </si>
  <si>
    <t>Mở rộng đường Phan Thanh Giảng</t>
  </si>
  <si>
    <t>Mở rộng đường lên núi Ba Thê</t>
  </si>
  <si>
    <t>Mở rộng hẻm Tư Sài</t>
  </si>
  <si>
    <t>Tuyến Nam kênh Ba Thê Mới</t>
  </si>
  <si>
    <t>Nâng cấp, mở rộng đường vào Khu di tích đặc biệt Óc Eo - Ba Thê (đoạn từ cầu Thoại Giang  đến cầu Núi Nhỏ)</t>
  </si>
  <si>
    <t>CLN, ODT</t>
  </si>
  <si>
    <t>Khu Dân Cư ấp Tân Hiệp B</t>
  </si>
  <si>
    <t>Dự án Khu đô thị và Thương mại dịch vụ ấp Tân Hiêp A</t>
  </si>
  <si>
    <t>ODT+ TMD</t>
  </si>
  <si>
    <t>Khu sản xuất kinh doanh tập trung ấp Tân Hiệp A</t>
  </si>
  <si>
    <t>Gò Danh Sang</t>
  </si>
  <si>
    <t>2026 - 2030</t>
  </si>
  <si>
    <t>Chuyển thửa đất ở sang nhà trưng bày Óc Eo (54m2)</t>
  </si>
  <si>
    <t>Tờ 25, thửa 44</t>
  </si>
  <si>
    <t>DANH MỤC CÁC CÔNG TRÌNH, DỰ ÁN  ĐIỀU QUY HOẠCH SỬ DỤNG ĐẤT ĐẾN 2030  XÃ VĨNH TRẠCH</t>
  </si>
  <si>
    <t>Vĩnh Trạch</t>
  </si>
  <si>
    <t>Cụm Công nghiệp</t>
  </si>
  <si>
    <t>SKK</t>
  </si>
  <si>
    <t>Cây xăng Phú Hồng</t>
  </si>
  <si>
    <t>Đất phát triển kinh doanh thương mại – dịch vụ</t>
  </si>
  <si>
    <t>chuyển tiếp (tờ 72 thửa 79; tờ 15 thửa 103, 106, 111)</t>
  </si>
  <si>
    <t>Khu sản xuất kinh doanh</t>
  </si>
  <si>
    <t>Quy hoạch đất sản xuất kinh doanh</t>
  </si>
  <si>
    <t>Quy hoạch mới Trường Mẫu Giáo Vĩnh Trạch (ĐP)</t>
  </si>
  <si>
    <t>Mở rộng Trường THCS Vĩnh Trạch</t>
  </si>
  <si>
    <t>Mở rộng giao thông Tây Bà Cả</t>
  </si>
  <si>
    <t>Cầu Thành Vĩnh</t>
  </si>
  <si>
    <t>Đất chợ trong dự án Mở rộng Khu dân cư + Chợ</t>
  </si>
  <si>
    <t>LUC, NTS</t>
  </si>
  <si>
    <t>DCH</t>
  </si>
  <si>
    <t>Mở rộng Khu dân cư + Chợ</t>
  </si>
  <si>
    <t>Khu Dân cư Vĩnh Trạch (ấp Vĩnh Trung)</t>
  </si>
  <si>
    <t>Mở rộng Trung tâm Hành chính xã</t>
  </si>
  <si>
    <t>DANH MỤC CÁC CÔNG TRÌNH, DỰ ÁN  ĐIỀU QUY HOẠCH SỬ DỤNG ĐẤT ĐẾN 2030 XÃ VĨNH PHÚ</t>
  </si>
  <si>
    <t>Vùng chuyên canh màu</t>
  </si>
  <si>
    <t>Vĩnh Phú</t>
  </si>
  <si>
    <t>BHK</t>
  </si>
  <si>
    <t>Mở rộng trường tiểu học B</t>
  </si>
  <si>
    <t>Mở rộng trường THCS Vĩnh Phú</t>
  </si>
  <si>
    <t>Sân vận động</t>
  </si>
  <si>
    <t>Mở rộng đường tuyến bờ Đông kênh Núi Chóc - Năng Gù</t>
  </si>
  <si>
    <t>LUC, ONT, NTS</t>
  </si>
  <si>
    <t>Kênh thủy lợi nối từ kênh Ranh ấp Trung Phú 2,3,4 đến kênh Mương Trâu</t>
  </si>
  <si>
    <t>DTL</t>
  </si>
  <si>
    <t>Mở rộng KDC gần chợ Trung tâm xã</t>
  </si>
  <si>
    <t>Cụm dân cư Trung Phú 4</t>
  </si>
  <si>
    <t>Khu dân cư ấp Trung Phú 2</t>
  </si>
  <si>
    <t>Mở rộng văn phòng ấp Trung Phú 1</t>
  </si>
  <si>
    <t>Mở rộng văn phòng ấp Trung Phú 3</t>
  </si>
  <si>
    <t>Mở rộng cụm dân cư Trung Phú 3</t>
  </si>
  <si>
    <t xml:space="preserve">Dự án đầu tư xây dựng đường cao tốc Châu Đốc - Cần Thơ - Sóc Trăng giai đoạn 1 </t>
  </si>
  <si>
    <t xml:space="preserve">26,18 </t>
  </si>
  <si>
    <t>Vĩnh Phú (LUC:24,84; CLN: 0,53; ONT:0, 53; DTL:0,28)</t>
  </si>
  <si>
    <t>QH mới</t>
  </si>
  <si>
    <t>Đường dân sinh cặp theo tuyến cao tốc (2 bờ) R: 10</t>
  </si>
  <si>
    <t>Ko có khả năng, ko đưa vào</t>
  </si>
  <si>
    <t>Tuyến dân cư đường dân sinh cặp theo tuyến cao tốc (02 bờ) R: 40 m</t>
  </si>
  <si>
    <t>DANH MỤC CÁC CÔNG TRÌNH, DỰ ÁN  ĐIỀU QUY HOẠCH SỬ DỤNG ĐẤT ĐẾN 2030 TRÊN ĐỊA BÀN THỊ TRẤN NÚI SẬP</t>
  </si>
  <si>
    <t>Công trình quốc phòng vị trí 4</t>
  </si>
  <si>
    <t>Núi Sập</t>
  </si>
  <si>
    <t>Đội Cảnh sát PCCC và CHCN</t>
  </si>
  <si>
    <t xml:space="preserve">Khu thương mại dịch vụ </t>
  </si>
  <si>
    <t>Quy hoạch Bãi Xe khu vực Thiền Viện</t>
  </si>
  <si>
    <t>Phát triển đất thương mại dịch vụ</t>
  </si>
  <si>
    <t>Chuyển công năng trường THCS sang SKC</t>
  </si>
  <si>
    <t>Trường THCS</t>
  </si>
  <si>
    <t>Trường tiểu học Thoại Ngọc Hầu</t>
  </si>
  <si>
    <t>Mở rộng trung tâm dạy nghề</t>
  </si>
  <si>
    <t>Tuyến tránh (giai đoạn 2)</t>
  </si>
  <si>
    <t>LUC, ODT</t>
  </si>
  <si>
    <t>Đường nối tuyến tránh - kênh 600</t>
  </si>
  <si>
    <t>Tuyến đường vành đai</t>
  </si>
  <si>
    <t>Đường dẫn vành đai</t>
  </si>
  <si>
    <t>Đường Phan Đình Phùng nối dài</t>
  </si>
  <si>
    <t>Khu Dân cư Núi Cậu</t>
  </si>
  <si>
    <t>Khu Dân cư Tây Thoại Ngọc Hầu (giai đoạn 2)</t>
  </si>
  <si>
    <t>Dự án Khu đô thị kết hợp thương mại dịch vụ</t>
  </si>
  <si>
    <t>Khu dân cư cặp tuyến tránh</t>
  </si>
  <si>
    <t>Khu đô thị</t>
  </si>
  <si>
    <t>Chuyển công năng trường Tiểu học A sang TSC (mở rộng UBND Huyện)</t>
  </si>
  <si>
    <t>Mở rộng tịnh thất Ngọc Chiếu</t>
  </si>
  <si>
    <t>TIN</t>
  </si>
  <si>
    <t>Mở rộng tịnh xá Ngọc Thiện</t>
  </si>
  <si>
    <t>Mở rộng Thiền viện Trúc Lâm</t>
  </si>
  <si>
    <t>Mở rộng Khu xử lý rác</t>
  </si>
  <si>
    <t>DRA</t>
  </si>
  <si>
    <t>Tuyến dân cư kênh vòng núi (điểm đầu kênh mương lộ điểm cuối kênh E)- R: 50 m</t>
  </si>
  <si>
    <t>Tuyến dân cư kênh Cống Vong (điểm đầu kênh Hai Xương điểm cuối đường dẫn vành đai)- R: 50 m</t>
  </si>
  <si>
    <t>(LUC: 0.3), (ODT: 0.65)</t>
  </si>
  <si>
    <t>Mở mới tuyến đường cặp trụ sở công an huyện (điểm đầu đường đấu nối với đường số 1, điểm cuối đường cặp kênh 600)- R: 15 m</t>
  </si>
  <si>
    <t>(LUC: 0.32), (DTL:0.03)</t>
  </si>
  <si>
    <t>Chuyển công năng UBND thị trấn cũ sang SKC</t>
  </si>
  <si>
    <t>Đất Tôn giáo</t>
  </si>
  <si>
    <t>Tuyến đường kênh E</t>
  </si>
  <si>
    <t>(LUC: 3,03), (ODT: 0,30)</t>
  </si>
  <si>
    <t>Mở rộng điện lực</t>
  </si>
  <si>
    <t>DNL</t>
  </si>
  <si>
    <t>DGT: 0,01; ONT: 0,01</t>
  </si>
  <si>
    <t>2024-2027</t>
  </si>
  <si>
    <t>Chuyển sang cây lâu năm cặp tỉnh lộ 943</t>
  </si>
  <si>
    <t>Trường Mẫu Giáo Vĩnh Trạch (ấp Trung Bình Nhì)</t>
  </si>
  <si>
    <t>Xây dựng chùa Phật Quang</t>
  </si>
  <si>
    <t>Công ty bê tông Thái Sơn (Mở rộng giai đoạn 1 là 1,21 ha)</t>
  </si>
  <si>
    <t>ONT: 0,35; BHK: 0,13; CLN: 0,43, LUC: 1,52</t>
  </si>
  <si>
    <t>Tờ 76, thửa 112, Tờ 85, thửa 1; Tờ 25 (nhiều thửa)</t>
  </si>
  <si>
    <t>LUC: 0,46; CLN: 0,14 ; ONT: 0,06</t>
  </si>
  <si>
    <t>Tờ 85, thửa 31,34, 32</t>
  </si>
  <si>
    <t>Chùa Quan Âm</t>
  </si>
  <si>
    <t>LUC: 0,16; DTL: 0,01, NTS: 0,04; CLN: 0,30</t>
  </si>
  <si>
    <t>Tờ 97, thửa 36-37-38; tờ 62, 1 phần thửa 19, thửa 20</t>
  </si>
  <si>
    <t>Cơ sở Phối trộn phân bón</t>
  </si>
  <si>
    <t>CLN:0,46, ONT: 0,06</t>
  </si>
  <si>
    <t>Tờ 56, thửa 36,77</t>
  </si>
  <si>
    <t>Nhà máy nước</t>
  </si>
  <si>
    <t>Vĩnh Khánh</t>
  </si>
  <si>
    <t>Chuyển sang cây lâu năm</t>
  </si>
  <si>
    <t>Trung tâm thương mại và Khu dân cư vượt lũ</t>
  </si>
  <si>
    <t>Mở rộng đường tuyến bờ Nam kênh Đòn Dong</t>
  </si>
  <si>
    <t>2024 - 2027</t>
  </si>
  <si>
    <t>Lò Sấy</t>
  </si>
  <si>
    <t>Cụm Tiểu thủ Công nghiệp</t>
  </si>
  <si>
    <t>LUC (4,5), ONT (1,5)</t>
  </si>
  <si>
    <t>Chuyển đổi chợ thành công viên</t>
  </si>
  <si>
    <t>Chuyển đổi Trạm Y tế cũ thành đất ở</t>
  </si>
  <si>
    <t>Chuyển đổi SVĐ thành đất ở</t>
  </si>
  <si>
    <t>Khu dân cư Bình Thành (DCH: 0,30 ha đã thực hiện)</t>
  </si>
  <si>
    <t>Nhà máy nước Định Thành</t>
  </si>
  <si>
    <t>CLN: 0,02, NTS: 0,22; ONT: 0,12</t>
  </si>
  <si>
    <t>Tờ số 13, thửa89,78,79,73</t>
  </si>
  <si>
    <t>Công an xã</t>
  </si>
  <si>
    <t>Trung tâm hành chính xã Mới</t>
  </si>
  <si>
    <t>DVH;LUC</t>
  </si>
  <si>
    <t>Mở rộng khu di tích đá nổi</t>
  </si>
  <si>
    <t>Tờ số 63, 1 phần thửa 158</t>
  </si>
  <si>
    <t>2024 - 2030</t>
  </si>
  <si>
    <t>Vị trí 2</t>
  </si>
  <si>
    <t>Khu du lịch Núi Trọi</t>
  </si>
  <si>
    <t>Nâng cấp, mở rộng đường vào Núi Trọi</t>
  </si>
  <si>
    <t>MR CDC Sơn Hiệp</t>
  </si>
  <si>
    <t>Chuyển công năng trạm cấp nước thành VP ấp</t>
  </si>
  <si>
    <t>Mở rộng Khu du lịch Miếu Thần Nông</t>
  </si>
  <si>
    <t>An Bình</t>
  </si>
  <si>
    <t>Sân thể dục - thể thao xã</t>
  </si>
  <si>
    <t>Quy hoạch các tuyến đất LUC sang đất CLN</t>
  </si>
  <si>
    <t>Quy hoạch các tuyến đất LUC sang đất ONT</t>
  </si>
  <si>
    <t>Phật giáo Hòa hảo An Bình</t>
  </si>
  <si>
    <t>Quỹ đất phát triển đất ở</t>
  </si>
  <si>
    <t>Định Mỹ</t>
  </si>
  <si>
    <t>Văn phòng ấp Phú Hữu</t>
  </si>
  <si>
    <t>Tờ số 21, thửa 15</t>
  </si>
  <si>
    <t>Quy hoạch chợ Trường Tiền (đất giao thông)</t>
  </si>
  <si>
    <t>Tờ số 9</t>
  </si>
  <si>
    <t>LUC; ONT</t>
  </si>
  <si>
    <t>Vị trí 12</t>
  </si>
  <si>
    <t>Vị trí 13</t>
  </si>
  <si>
    <t>Khu du lịch sinh thái, nghỉ dưỡng</t>
  </si>
  <si>
    <t>Quy hoạch Cây Xăng</t>
  </si>
  <si>
    <t>Sân Vận Động</t>
  </si>
  <si>
    <t>MR Khu dân cư + chợ</t>
  </si>
  <si>
    <t>Mở rộng khuôn viên chùa Phước Ân</t>
  </si>
  <si>
    <t>18, 51</t>
  </si>
  <si>
    <t>Khu trung tâm xã mới</t>
  </si>
  <si>
    <t>TSC, ONT, DGT</t>
  </si>
  <si>
    <t>Mở rộng giao thông Kênh Lẩm (bờ Bắc)</t>
  </si>
  <si>
    <t>ONT; DCH</t>
  </si>
  <si>
    <t>Vĩnh Chánh</t>
  </si>
  <si>
    <t>Đường vòng kênh Thanh Niên</t>
  </si>
  <si>
    <t>Mở rộng giao thông đường Rạch Ông Thiên (bờ Tây)</t>
  </si>
  <si>
    <t>Mở rộng giao thông đường Kênh Thanh Niên (bờ Đông)</t>
  </si>
  <si>
    <t>Khu công nghiệp Định Thành</t>
  </si>
  <si>
    <t>Đổi tên Cụm thành Khu công nghiệp Định Thành - SKK, và tăng diện tích lên 155 ha, vị trí rà lại với huyện</t>
  </si>
  <si>
    <t>SKC: 6,75; ONT: 0,24; CLN: 0,09</t>
  </si>
  <si>
    <t>Tờ 34, thửa 1, 345, 2 (345 tách từ thửa số 2)</t>
  </si>
  <si>
    <t>Kiểm soát lũ vùng Tây sông Hậu (hạng mục cống số 2)</t>
  </si>
  <si>
    <t>Nâng cấp, mở rộng đường vào Khu di tích đặc biệt Óc Eo - Ba Thê thuộc đường tỉnh 943 (đoạn từ cầu Thoại Giang đến cầu Mướp Văn)</t>
  </si>
  <si>
    <t>Vị trí 1</t>
  </si>
  <si>
    <t>Chuyển công năng trạm Y Tế thành Trung tâm thương mại</t>
  </si>
  <si>
    <t>Trung tâm thương mại</t>
  </si>
  <si>
    <t>Trạm y Tế</t>
  </si>
  <si>
    <t>Khu dân cư</t>
  </si>
  <si>
    <t>Vọng Đông</t>
  </si>
  <si>
    <t>LUC, ONT, DTL</t>
  </si>
  <si>
    <t>LUC:1,02 , CLN: 0,05, DTL: 0,05; ONT: 0,06</t>
  </si>
  <si>
    <t xml:space="preserve">Tờ 36, thửa 153,44,43,154; tờ 13, thửa 446; </t>
  </si>
  <si>
    <t>Nhà máy gạo Ngọc Hân Lê</t>
  </si>
  <si>
    <t>Mở rộng Nhà máy xay xát và lò sấy Hưng Việt</t>
  </si>
  <si>
    <t>(LUC: 21,50; CLN:0, 53; ONT:0,53; DTL: 0,14)</t>
  </si>
  <si>
    <t>(LUC: 38,68; CLN: 2,1; ONT: 2,1 DTL: 0,88)</t>
  </si>
  <si>
    <t>(LUC: 34,1.5; CLN: 0,72; ONT: 0,72; DTL: 0,78)</t>
  </si>
  <si>
    <t>MR Đường TL 947</t>
  </si>
  <si>
    <t>MR Bờ nam kênh Huệ Đức (kênh Ranh làng rộng 7,5m)</t>
  </si>
  <si>
    <t>Phú Hòa</t>
  </si>
  <si>
    <t>Vị trí 8</t>
  </si>
  <si>
    <t xml:space="preserve">Khu sản xuất kinh doanh </t>
  </si>
  <si>
    <t>Trung tâm Văn hóa</t>
  </si>
  <si>
    <t>Quy hoạch Bệnh viện Đa khoa</t>
  </si>
  <si>
    <t>Quy hoạch mới trường THCS Phú Hòa</t>
  </si>
  <si>
    <t>Trường đào tạo nghề</t>
  </si>
  <si>
    <t>Bến xe</t>
  </si>
  <si>
    <t>Mở rộng tuyến giao thông kênh ranh</t>
  </si>
  <si>
    <t>Mở mới tuyến giao thông đường tránh Phú Hòa</t>
  </si>
  <si>
    <t>Đường số 7  CDC Phú Hữu</t>
  </si>
  <si>
    <t>HNK</t>
  </si>
  <si>
    <t>Mở rộng đường nối Mặc Cần Dện đi kênh Xã đội</t>
  </si>
  <si>
    <t>Cầu Phú Vĩnh</t>
  </si>
  <si>
    <t>Chuyển công năng nhà máy nước sang đất ở</t>
  </si>
  <si>
    <t>Khu Hành chính TT Phú Hòa</t>
  </si>
  <si>
    <t>DQP</t>
  </si>
  <si>
    <t>Chuyển công năng thị đội cũ thành công viên</t>
  </si>
  <si>
    <t>Thị đội</t>
  </si>
  <si>
    <t>Mở rộng trường tiểu học B Phú Hòa (2 điểm chính và phụ)</t>
  </si>
  <si>
    <t>Khu đô thị thị trấn Phú Hòa 1</t>
  </si>
  <si>
    <t>Khu đô thị thị trấn Phú Hòa 2</t>
  </si>
  <si>
    <t>LUC, CLN, ODT, DTL</t>
  </si>
  <si>
    <t>LUC, CLN, DTL</t>
  </si>
  <si>
    <t xml:space="preserve">Nhà máy sản xuất thuốc thú y thủy sản An Mỹ </t>
  </si>
  <si>
    <t>NTD, ODT</t>
  </si>
  <si>
    <t>Mở rộng trường mẫu giáo</t>
  </si>
  <si>
    <t>Khu dân cư nhà ở Thương mại thị trấn Phú Hòa</t>
  </si>
  <si>
    <t>ODT: 0,30; SKC: 0,55, CLN: 0,02</t>
  </si>
  <si>
    <t>Tờ 76, thửa, 15,19,129,132,133,169,170,171,172,173</t>
  </si>
  <si>
    <t>DANH MỤC CÁC CÔNG TRÌNH, DỰ ÁN  TRONG QUY HOẠCH SỬ DỤNG ĐẤT ĐẾN 2030 XÃ THOẠI GIANG</t>
  </si>
  <si>
    <t>DANH MỤC CÁC CÔNG TRÌNH, DỰ ÁN  TRONG QUY HOẠCH SỬ DỤNG ĐẤT ĐẾN 2030 XÃ VỌNG THÊ</t>
  </si>
  <si>
    <t>Khu di tích cách mạng cảng dừa công viên - thể thao</t>
  </si>
  <si>
    <t>DANH MỤC CÁC CÔNG TRÌNH, DỰ ÁN  TRONG QUY HOẠCH SỬ DỤNG ĐẤT ĐẾN 2030 XÃ TÂY PHÚ</t>
  </si>
  <si>
    <t>DANH MỤC CÁC CÔNG TRÌNH, DỰ ÁN  TRONG QUY HOẠCH SỬ DỤNG ĐẤT ĐẾN 2030 VĨNH KHÁNH</t>
  </si>
  <si>
    <t>TMD + ONT</t>
  </si>
  <si>
    <t>DANH MỤC CÁC CÔNG TRÌNH, DỰ ÁN  TRONG QUY HOẠCH SỬ DỤNG ĐẤT ĐẾN 2030 XÃ MỸ PHÚ ĐÔNG</t>
  </si>
  <si>
    <t>DANH MỤC CÁC CÔNG TRÌNH, DỰ ÁN  TRONG QUY HOẠCH SỬ DỤNG ĐẤT ĐẾN 2030 XÃ BÌNH THÀNH</t>
  </si>
  <si>
    <t>DANH MỤC CÁC CÔNG TRÌNH, DỰ ÁN  TRONG QUY HOẠCH SỬ DỤNG ĐẤT ĐẾN 2030 XÃ ĐỊNH THÀNH</t>
  </si>
  <si>
    <t>DANH MỤC CÁC CÔNG TRÌNH, DỰ ÁN  TRONG QUY HOẠCH SỬ DỤNG ĐẤT ĐẾN 2030 XÃ PHÚ THUẬN</t>
  </si>
  <si>
    <t>DANH MỤC CÁC CÔNG TRÌNH, DỰ ÁN  TRONG QUY HOẠCH SỬ DỤNG ĐẤT ĐẾN 2030 XÃ ĐỊNH MỸ</t>
  </si>
  <si>
    <t>DANH MỤC CÁC CÔNG TRÌNH, DỰ ÁN  TRONG QUY HOẠCH SỬ DỤNG ĐẤT ĐẾN 2030 XÃ AN BÌNH</t>
  </si>
  <si>
    <t>DANH MỤC CÁC CÔNG TRÌNH, DỰ ÁN  TRONG QUY HOẠCH SỬ DỤNG ĐẤT ĐẾN 2030 XÃ VĨNH CHÁNH</t>
  </si>
  <si>
    <t>Tờ 51, thửa 389</t>
  </si>
  <si>
    <t>DANH MỤC CÁC CÔNG TRÌNH, DỰ ÁN  TRONG QUY HOẠCH SỬ DỤNG ĐẤT ĐẾN 2030 XÃ VỌNG ĐÔNG</t>
  </si>
  <si>
    <t>DANH MỤC CÁC CÔNG TRÌNH, DỰ ÁN  TRONG QUY HOẠCH SỬ DỤNG ĐẤT ĐẾN 2030 THỊ TRẤN PHÚ HÒA</t>
  </si>
  <si>
    <t>C</t>
  </si>
  <si>
    <t>KHAI THÁC ĐẤT CÔNG</t>
  </si>
  <si>
    <t>Nhà máy nước Vĩnh Phú</t>
  </si>
  <si>
    <t>Khu dân cư Vĩnh Trạch</t>
  </si>
  <si>
    <t>2024-2030</t>
  </si>
  <si>
    <t>Gò Sáu Thuận</t>
  </si>
  <si>
    <t xml:space="preserve">Trường tiểu học </t>
  </si>
  <si>
    <t>ODT, LUC</t>
  </si>
  <si>
    <t>Khai thác 42 vị trí (theo danh mục đã rà soát với thị trấn, phòng TNMT</t>
  </si>
  <si>
    <t xml:space="preserve">Trường tiểu học A Thoại Giang vị trí mới </t>
  </si>
  <si>
    <t>Khai thác 7 vị trí (theo danh mục đã rà soát với xã, phòng TNMT</t>
  </si>
  <si>
    <t>Khai thác 215 vị trí (theo danh mục đã rà soát với xã, phòng TNMT</t>
  </si>
  <si>
    <t>Khai thác 112 vị trí (theo danh mục đã rà soát với xã, phòng TNMT</t>
  </si>
  <si>
    <t>Khai thác 10 vị trí (theo danh mục đã rà soát với xã, phòng TNMT</t>
  </si>
  <si>
    <t>Khai thác 43 vị trí (theo danh mục đã rà soát với xã, phòng TNMT</t>
  </si>
  <si>
    <t>Mở rộng đường tuyến bờ Nam kênh Vĩnh Tây rộng 5,5m</t>
  </si>
  <si>
    <t>Mở rộng đường tuyến bờ Nam kênh Ranh Làng rộng 7,5m</t>
  </si>
  <si>
    <t>Mở rộng đường tuyến bờ Tây kênh Mướp Giăng rộng 7,5</t>
  </si>
  <si>
    <t>Mở rộng đường tuyến bờ Nam kênh Phú Tuyến 1 rộng 7,5</t>
  </si>
  <si>
    <t>Mở rộng đường tuyến bờ Nam kênh Trường Tiền rộng 7,5m</t>
  </si>
  <si>
    <t>Khai thác 11 vị trí (theo danh mục đã rà soát với xã, phòng TNMT)</t>
  </si>
  <si>
    <t>Khai thác 100 vị trí (theo danh mục đã rà soát với xã, phòng TNMT)</t>
  </si>
  <si>
    <t>Khai thác 374 vị trí (theo danh mục đã rà soát với thị trấn, phòng TNMT)</t>
  </si>
  <si>
    <t>Khai thác 5 vị trí (theo danh mục đã rà soát với xã, phòng TNMT)</t>
  </si>
  <si>
    <t>Khai thác 158 vị trí (theo danh mục đã rà soát với xã, phòng TNMT)</t>
  </si>
  <si>
    <t>Mở rộng khu dân cư và chợ kênh F</t>
  </si>
  <si>
    <t>ONT, LUC, CLN</t>
  </si>
  <si>
    <t>Bổ sung thêm vị trí</t>
  </si>
  <si>
    <t>Tuyến đường nối QL 80 giáp Cần Thơ</t>
  </si>
  <si>
    <t>Trường mẫu giáo chuyển qua Thương mại dịch vụ</t>
  </si>
  <si>
    <t>Chợ chuyển qua trường mẫu giáo</t>
  </si>
  <si>
    <t>Trạm cấp nước mới</t>
  </si>
  <si>
    <t>Khai thác 9 vị trí (theo danh mục đã rà soát với xã, phòng TNMT)</t>
  </si>
  <si>
    <t>Khai thác 7 vị trí (theo danh mục đã rà soát với xã, phòng TNMT)</t>
  </si>
  <si>
    <t>Khai thác 32 vị trí (theo danh mục đã rà soát với xã, phòng TNMT)</t>
  </si>
  <si>
    <t>Văn phòng ấp Đông An</t>
  </si>
  <si>
    <t>Khai thác 22 vị trí (theo danh mục đã rà soát với xã, phòng TNMT)</t>
  </si>
  <si>
    <t>Khu resort AN Giang AG Quê tôi (Tập đoàn Thái Kim Long)</t>
  </si>
  <si>
    <t>Khu dân cư kết hợp TMD (vòng Núi Tượng)</t>
  </si>
  <si>
    <t>ONT, TMD</t>
  </si>
  <si>
    <t>Khai thác 14 vị trí (theo danh mục đã rà soát với xã, phòng TNMT)</t>
  </si>
  <si>
    <t>Khu dân cư Phú Hòa (khu vực ranh kênh Tổ Y tế)</t>
  </si>
  <si>
    <t>ODT, LUC, CLN, DTL</t>
  </si>
  <si>
    <t>Khai thác 11 vị trí (theo danh mục đã rà soát với thị trấn, phòng TNMT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</si>
</sst>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#,##0.00\ _₫"/>
    <numFmt numFmtId="167" formatCode="0.000"/>
  </numFmts>
  <fonts count="21"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b/>
      <sz val="1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sz val="11"/>
      <color indexed="8"/>
      <name val="Calibri"/>
      <family val="2"/>
    </font>
    <font>
      <sz val="12"/>
      <name val="Calibri Light"/>
      <family val="1"/>
      <charset val="163"/>
      <scheme val="maj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</cellStyleXfs>
  <cellXfs count="248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6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2" xfId="0" applyFont="1" applyFill="1" applyBorder="1"/>
    <xf numFmtId="0" fontId="5" fillId="0" borderId="1" xfId="0" applyFont="1" applyBorder="1" applyAlignment="1">
      <alignment horizontal="justify" vertical="center" wrapText="1"/>
    </xf>
    <xf numFmtId="2" fontId="1" fillId="0" borderId="0" xfId="0" applyNumberFormat="1" applyFont="1" applyAlignment="1">
      <alignment horizontal="centerContinuous" vertical="center" wrapText="1"/>
    </xf>
    <xf numFmtId="2" fontId="0" fillId="0" borderId="0" xfId="0" applyNumberFormat="1"/>
    <xf numFmtId="2" fontId="8" fillId="2" borderId="1" xfId="0" applyNumberFormat="1" applyFont="1" applyFill="1" applyBorder="1"/>
    <xf numFmtId="2" fontId="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justify" vertical="center"/>
    </xf>
    <xf numFmtId="4" fontId="5" fillId="0" borderId="1" xfId="0" applyNumberFormat="1" applyFont="1" applyBorder="1" applyAlignment="1">
      <alignment horizontal="justify" vertical="center"/>
    </xf>
    <xf numFmtId="0" fontId="0" fillId="2" borderId="1" xfId="0" applyFill="1" applyBorder="1"/>
    <xf numFmtId="0" fontId="5" fillId="0" borderId="1" xfId="6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3" fontId="5" fillId="0" borderId="1" xfId="7" applyNumberFormat="1" applyFont="1" applyBorder="1" applyAlignment="1">
      <alignment horizontal="left" vertical="center" wrapText="1"/>
    </xf>
    <xf numFmtId="3" fontId="5" fillId="0" borderId="1" xfId="8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9" applyFont="1" applyBorder="1" applyAlignment="1">
      <alignment horizontal="left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5" fillId="0" borderId="1" xfId="3" applyFont="1" applyBorder="1" applyAlignment="1">
      <alignment horizontal="justify" vertical="center" wrapText="1"/>
    </xf>
    <xf numFmtId="2" fontId="5" fillId="0" borderId="1" xfId="4" applyNumberFormat="1" applyFont="1" applyBorder="1" applyAlignment="1">
      <alignment horizontal="right" vertical="center" wrapText="1"/>
    </xf>
    <xf numFmtId="0" fontId="5" fillId="0" borderId="1" xfId="0" applyFont="1" applyBorder="1"/>
    <xf numFmtId="2" fontId="5" fillId="0" borderId="1" xfId="0" applyNumberFormat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righ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0" fillId="3" borderId="1" xfId="0" applyFill="1" applyBorder="1"/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10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4" fillId="3" borderId="1" xfId="0" applyFont="1" applyFill="1" applyBorder="1"/>
    <xf numFmtId="2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wrapText="1"/>
    </xf>
    <xf numFmtId="4" fontId="1" fillId="0" borderId="1" xfId="10" applyNumberFormat="1" applyFont="1" applyFill="1" applyBorder="1" applyAlignment="1">
      <alignment horizontal="right" vertical="center" wrapText="1"/>
    </xf>
    <xf numFmtId="4" fontId="1" fillId="0" borderId="1" xfId="11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2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Continuous" vertical="center" wrapText="1"/>
    </xf>
    <xf numFmtId="2" fontId="1" fillId="0" borderId="0" xfId="0" applyNumberFormat="1" applyFont="1" applyFill="1" applyAlignment="1">
      <alignment horizontal="centerContinuous" vertical="center" wrapText="1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2" fontId="0" fillId="0" borderId="0" xfId="0" applyNumberFormat="1" applyFill="1"/>
    <xf numFmtId="0" fontId="1" fillId="0" borderId="0" xfId="0" applyFont="1" applyFill="1" applyAlignment="1">
      <alignment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3" fillId="0" borderId="1" xfId="10" applyFont="1" applyFill="1" applyBorder="1" applyAlignment="1">
      <alignment horizontal="center" vertical="center" wrapText="1"/>
    </xf>
    <xf numFmtId="1" fontId="3" fillId="0" borderId="1" xfId="11" applyNumberFormat="1" applyFont="1" applyFill="1" applyBorder="1" applyAlignment="1">
      <alignment horizontal="center" vertical="center" wrapText="1"/>
    </xf>
    <xf numFmtId="166" fontId="3" fillId="0" borderId="1" xfId="11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2" fontId="19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8" fillId="0" borderId="0" xfId="0" applyFont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3" fontId="7" fillId="4" borderId="1" xfId="12" quotePrefix="1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right" vertical="center" wrapText="1"/>
    </xf>
    <xf numFmtId="2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3">
    <cellStyle name="Normal" xfId="0" builtinId="0"/>
    <cellStyle name="Normal 15" xfId="6"/>
    <cellStyle name="Normal 17" xfId="2"/>
    <cellStyle name="Normal 2" xfId="12"/>
    <cellStyle name="Normal 23" xfId="3"/>
    <cellStyle name="Normal 25" xfId="5"/>
    <cellStyle name="Normal 26" xfId="4"/>
    <cellStyle name="Normal 30" xfId="9"/>
    <cellStyle name="Normal 31" xfId="1"/>
    <cellStyle name="Normal 37" xfId="7"/>
    <cellStyle name="Normal 39" xfId="8"/>
    <cellStyle name="Normal 4" xfId="10"/>
    <cellStyle name="Normal_Sheet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activeCell="B6" sqref="B6"/>
    </sheetView>
  </sheetViews>
  <sheetFormatPr defaultRowHeight="15"/>
  <cols>
    <col min="1" max="1" width="12.140625" customWidth="1"/>
    <col min="2" max="2" width="62.28515625" customWidth="1"/>
    <col min="3" max="3" width="24.28515625" customWidth="1"/>
    <col min="4" max="4" width="16.42578125" customWidth="1"/>
    <col min="5" max="5" width="21.85546875" customWidth="1"/>
    <col min="6" max="6" width="22.28515625" customWidth="1"/>
    <col min="7" max="7" width="23.28515625" customWidth="1"/>
    <col min="10" max="10" width="13" customWidth="1"/>
  </cols>
  <sheetData>
    <row r="1" spans="1:10" s="3" customFormat="1" ht="15.75" customHeight="1">
      <c r="A1" s="1" t="s">
        <v>94</v>
      </c>
      <c r="B1" s="1"/>
      <c r="C1" s="1"/>
      <c r="D1" s="1"/>
      <c r="E1" s="1"/>
      <c r="F1" s="1"/>
      <c r="G1" s="1"/>
      <c r="H1" s="1"/>
      <c r="I1" s="1"/>
      <c r="J1" s="2"/>
    </row>
    <row r="3" spans="1:10" ht="31.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7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3"/>
      <c r="H4" s="24"/>
      <c r="I4" s="24"/>
      <c r="J4" s="40"/>
    </row>
    <row r="5" spans="1:10" ht="15.75">
      <c r="A5" s="67" t="s">
        <v>30</v>
      </c>
      <c r="B5" s="67" t="s">
        <v>123</v>
      </c>
      <c r="C5" s="68"/>
      <c r="D5" s="68"/>
      <c r="E5" s="68"/>
      <c r="F5" s="67"/>
      <c r="G5" s="69"/>
      <c r="H5" s="70"/>
      <c r="I5" s="70"/>
      <c r="J5" s="71"/>
    </row>
    <row r="6" spans="1:10">
      <c r="A6" s="13">
        <v>1</v>
      </c>
      <c r="B6" s="29"/>
      <c r="C6" s="8"/>
      <c r="D6" s="9"/>
      <c r="E6" s="10"/>
      <c r="F6" s="13"/>
      <c r="G6" s="12"/>
      <c r="H6" s="57"/>
      <c r="I6" s="44"/>
      <c r="J6" s="4"/>
    </row>
    <row r="7" spans="1:10">
      <c r="A7" s="13">
        <v>2</v>
      </c>
      <c r="B7" s="29"/>
      <c r="C7" s="8"/>
      <c r="D7" s="9"/>
      <c r="E7" s="35"/>
      <c r="F7" s="13"/>
      <c r="G7" s="13"/>
      <c r="H7" s="57"/>
      <c r="I7" s="44"/>
      <c r="J7" s="4"/>
    </row>
    <row r="8" spans="1:10">
      <c r="A8" s="13">
        <v>3</v>
      </c>
      <c r="B8" s="29"/>
      <c r="C8" s="8"/>
      <c r="D8" s="9"/>
      <c r="E8" s="35"/>
      <c r="F8" s="13"/>
      <c r="G8" s="12"/>
      <c r="H8" s="57"/>
      <c r="I8" s="44"/>
      <c r="J8" s="4"/>
    </row>
    <row r="9" spans="1:10">
      <c r="A9" s="13">
        <v>4</v>
      </c>
      <c r="B9" s="36"/>
      <c r="C9" s="8"/>
      <c r="D9" s="9"/>
      <c r="E9" s="10"/>
      <c r="F9" s="13"/>
      <c r="G9" s="12"/>
      <c r="H9" s="57"/>
      <c r="I9" s="44"/>
      <c r="J9" s="4"/>
    </row>
    <row r="10" spans="1:10">
      <c r="A10" s="13">
        <v>5</v>
      </c>
      <c r="B10" s="36"/>
      <c r="C10" s="8"/>
      <c r="D10" s="9"/>
      <c r="E10" s="10"/>
      <c r="F10" s="13"/>
      <c r="G10" s="12"/>
      <c r="H10" s="57"/>
      <c r="I10" s="44"/>
      <c r="J10" s="4"/>
    </row>
    <row r="11" spans="1:10">
      <c r="A11" s="13">
        <v>6</v>
      </c>
      <c r="B11" s="7"/>
      <c r="C11" s="8"/>
      <c r="D11" s="9"/>
      <c r="E11" s="10"/>
      <c r="F11" s="11"/>
      <c r="G11" s="12"/>
      <c r="H11" s="57"/>
      <c r="I11" s="44"/>
      <c r="J11" s="4"/>
    </row>
    <row r="12" spans="1:10">
      <c r="A12" s="13">
        <v>7</v>
      </c>
      <c r="B12" s="29"/>
      <c r="C12" s="8"/>
      <c r="D12" s="9"/>
      <c r="E12" s="10"/>
      <c r="F12" s="11"/>
      <c r="G12" s="12"/>
      <c r="H12" s="13"/>
      <c r="I12" s="44"/>
      <c r="J12" s="4"/>
    </row>
    <row r="13" spans="1:10">
      <c r="A13" s="13">
        <v>8</v>
      </c>
      <c r="B13" s="29"/>
      <c r="C13" s="8"/>
      <c r="D13" s="9"/>
      <c r="E13" s="10"/>
      <c r="F13" s="13"/>
      <c r="G13" s="12"/>
      <c r="H13" s="57"/>
      <c r="I13" s="44"/>
      <c r="J13" s="4"/>
    </row>
    <row r="14" spans="1:10">
      <c r="A14" s="13">
        <v>9</v>
      </c>
      <c r="B14" s="29"/>
      <c r="C14" s="8"/>
      <c r="D14" s="9"/>
      <c r="E14" s="10"/>
      <c r="F14" s="11"/>
      <c r="G14" s="12"/>
      <c r="H14" s="13"/>
      <c r="I14" s="44"/>
      <c r="J14" s="4"/>
    </row>
    <row r="15" spans="1:10">
      <c r="A15" s="13">
        <v>10</v>
      </c>
      <c r="B15" s="29"/>
      <c r="C15" s="8"/>
      <c r="D15" s="9"/>
      <c r="E15" s="10"/>
      <c r="F15" s="11"/>
      <c r="G15" s="12"/>
      <c r="H15" s="11"/>
      <c r="I15" s="58"/>
      <c r="J15" s="4"/>
    </row>
    <row r="16" spans="1:10">
      <c r="A16" s="13">
        <v>11</v>
      </c>
      <c r="B16" s="29"/>
      <c r="C16" s="8"/>
      <c r="D16" s="9"/>
      <c r="E16" s="10"/>
      <c r="F16" s="11"/>
      <c r="G16" s="51"/>
      <c r="H16" s="13"/>
      <c r="I16" s="58"/>
      <c r="J16" s="4"/>
    </row>
    <row r="17" spans="1:10">
      <c r="A17" s="13">
        <v>12</v>
      </c>
      <c r="B17" s="49"/>
      <c r="C17" s="8"/>
      <c r="D17" s="9"/>
      <c r="E17" s="10"/>
      <c r="F17" s="13"/>
      <c r="G17" s="12"/>
      <c r="H17" s="57"/>
      <c r="I17" s="44"/>
      <c r="J17" s="4"/>
    </row>
    <row r="18" spans="1:10">
      <c r="A18" s="13">
        <v>13</v>
      </c>
      <c r="B18" s="29"/>
      <c r="C18" s="10"/>
      <c r="D18" s="10"/>
      <c r="E18" s="10"/>
      <c r="F18" s="13"/>
      <c r="G18" s="53"/>
      <c r="H18" s="57"/>
      <c r="I18" s="44"/>
      <c r="J18" s="4"/>
    </row>
    <row r="19" spans="1:10">
      <c r="A19" s="13">
        <v>14</v>
      </c>
      <c r="B19" s="7"/>
      <c r="C19" s="8"/>
      <c r="D19" s="9"/>
      <c r="E19" s="10"/>
      <c r="F19" s="11"/>
      <c r="G19" s="12"/>
      <c r="H19" s="57"/>
      <c r="I19" s="44"/>
      <c r="J19" s="4"/>
    </row>
    <row r="20" spans="1:10">
      <c r="A20" s="13">
        <v>15</v>
      </c>
      <c r="B20" s="7"/>
      <c r="C20" s="10"/>
      <c r="D20" s="10"/>
      <c r="E20" s="10"/>
      <c r="F20" s="13"/>
      <c r="G20" s="14"/>
      <c r="H20" s="57"/>
      <c r="I20" s="58"/>
      <c r="J20" s="4"/>
    </row>
    <row r="21" spans="1:10" ht="15.75" customHeight="1">
      <c r="A21" s="77" t="s">
        <v>31</v>
      </c>
      <c r="B21" s="81"/>
      <c r="C21" s="78"/>
      <c r="D21" s="79"/>
      <c r="E21" s="80"/>
      <c r="F21" s="81"/>
      <c r="G21" s="82"/>
      <c r="H21" s="83"/>
      <c r="I21" s="83"/>
      <c r="J21" s="84"/>
    </row>
    <row r="22" spans="1:10">
      <c r="A22" s="13">
        <v>1</v>
      </c>
      <c r="B22" s="29"/>
      <c r="C22" s="56"/>
      <c r="D22" s="9"/>
      <c r="E22" s="55"/>
      <c r="F22" s="13"/>
      <c r="G22" s="12"/>
      <c r="H22" s="57"/>
      <c r="I22" s="44"/>
      <c r="J22" s="4"/>
    </row>
    <row r="23" spans="1:10">
      <c r="A23" s="13">
        <v>2</v>
      </c>
      <c r="B23" s="59"/>
      <c r="C23" s="56"/>
      <c r="D23" s="9"/>
      <c r="E23" s="60"/>
      <c r="F23" s="11"/>
      <c r="G23" s="52"/>
      <c r="H23" s="57"/>
      <c r="I23" s="44"/>
      <c r="J23" s="4"/>
    </row>
    <row r="24" spans="1:10">
      <c r="A24" s="13">
        <v>3</v>
      </c>
      <c r="B24" s="29"/>
      <c r="C24" s="56"/>
      <c r="D24" s="61"/>
      <c r="E24" s="55"/>
      <c r="F24" s="13"/>
      <c r="G24" s="12"/>
      <c r="H24" s="57"/>
      <c r="I24" s="44"/>
      <c r="J24" s="4"/>
    </row>
    <row r="25" spans="1:10">
      <c r="A25" s="13">
        <v>4</v>
      </c>
      <c r="B25" s="41"/>
      <c r="C25" s="56"/>
      <c r="D25" s="9"/>
      <c r="E25" s="55"/>
      <c r="F25" s="13"/>
      <c r="G25" s="12"/>
      <c r="H25" s="57"/>
      <c r="I25" s="44"/>
      <c r="J25" s="4"/>
    </row>
    <row r="26" spans="1:10">
      <c r="A26" s="13">
        <v>5</v>
      </c>
      <c r="B26" s="29"/>
      <c r="C26" s="56"/>
      <c r="D26" s="9"/>
      <c r="E26" s="55"/>
      <c r="F26" s="13"/>
      <c r="G26" s="12"/>
      <c r="H26" s="57"/>
      <c r="I26" s="44"/>
      <c r="J26" s="4"/>
    </row>
    <row r="27" spans="1:10">
      <c r="A27" s="13">
        <v>6</v>
      </c>
      <c r="B27" s="29"/>
      <c r="C27" s="56"/>
      <c r="D27" s="9"/>
      <c r="E27" s="55"/>
      <c r="F27" s="13"/>
      <c r="G27" s="12"/>
      <c r="H27" s="57"/>
      <c r="I27" s="44"/>
      <c r="J27" s="4"/>
    </row>
    <row r="28" spans="1:10">
      <c r="A28" s="13">
        <v>7</v>
      </c>
      <c r="B28" s="7"/>
      <c r="C28" s="56"/>
      <c r="D28" s="9"/>
      <c r="E28" s="55"/>
      <c r="F28" s="13"/>
      <c r="G28" s="14"/>
      <c r="H28" s="13"/>
      <c r="I28" s="44"/>
      <c r="J28" s="4"/>
    </row>
    <row r="29" spans="1:10">
      <c r="A29" s="13">
        <v>8</v>
      </c>
      <c r="B29" s="29"/>
      <c r="C29" s="56"/>
      <c r="D29" s="9"/>
      <c r="E29" s="55"/>
      <c r="F29" s="11"/>
      <c r="G29" s="12"/>
      <c r="H29" s="57"/>
      <c r="I29" s="44"/>
      <c r="J29" s="4"/>
    </row>
    <row r="30" spans="1:10">
      <c r="A30" s="13">
        <v>9</v>
      </c>
      <c r="B30" s="7"/>
      <c r="C30" s="56"/>
      <c r="D30" s="9"/>
      <c r="E30" s="55"/>
      <c r="F30" s="11"/>
      <c r="G30" s="12"/>
      <c r="H30" s="13"/>
      <c r="I30" s="44"/>
      <c r="J30" s="4"/>
    </row>
    <row r="31" spans="1:10">
      <c r="A31" s="13">
        <v>10</v>
      </c>
      <c r="B31" s="7"/>
      <c r="C31" s="56"/>
      <c r="D31" s="9"/>
      <c r="E31" s="55"/>
      <c r="F31" s="11"/>
      <c r="G31" s="12"/>
      <c r="H31" s="11"/>
      <c r="I31" s="58"/>
      <c r="J31" s="4"/>
    </row>
    <row r="32" spans="1:10">
      <c r="A32" s="13">
        <v>11</v>
      </c>
      <c r="B32" s="7"/>
      <c r="C32" s="56"/>
      <c r="D32" s="9"/>
      <c r="E32" s="55"/>
      <c r="F32" s="13"/>
      <c r="G32" s="12"/>
      <c r="H32" s="13"/>
      <c r="I32" s="58"/>
      <c r="J32" s="4"/>
    </row>
    <row r="33" spans="1:10">
      <c r="A33" s="13">
        <v>12</v>
      </c>
      <c r="B33" s="29"/>
      <c r="C33" s="56"/>
      <c r="D33" s="9"/>
      <c r="E33" s="55"/>
      <c r="F33" s="11"/>
      <c r="G33" s="12"/>
      <c r="H33" s="57"/>
      <c r="I33" s="44"/>
      <c r="J33" s="4"/>
    </row>
    <row r="34" spans="1:10">
      <c r="A34" s="13">
        <v>13</v>
      </c>
      <c r="B34" s="7"/>
      <c r="C34" s="55"/>
      <c r="D34" s="10"/>
      <c r="E34" s="55"/>
      <c r="F34" s="13"/>
      <c r="G34" s="14"/>
      <c r="H34" s="57"/>
      <c r="I34" s="44"/>
      <c r="J34" s="4"/>
    </row>
    <row r="35" spans="1:10" ht="15.75" customHeight="1">
      <c r="A35" s="72" t="s">
        <v>32</v>
      </c>
      <c r="B35" s="74"/>
      <c r="C35" s="85"/>
      <c r="D35" s="73"/>
      <c r="E35" s="85"/>
      <c r="F35" s="72"/>
      <c r="G35" s="86"/>
      <c r="H35" s="75"/>
      <c r="I35" s="87"/>
      <c r="J35" s="76"/>
    </row>
    <row r="36" spans="1:10">
      <c r="A36" s="13">
        <v>1</v>
      </c>
      <c r="B36" s="29"/>
      <c r="C36" s="8"/>
      <c r="D36" s="8"/>
      <c r="E36" s="8"/>
      <c r="F36" s="13"/>
      <c r="G36" s="11"/>
      <c r="H36" s="64"/>
      <c r="I36" s="44"/>
      <c r="J36" s="4"/>
    </row>
    <row r="37" spans="1:10">
      <c r="A37" s="13">
        <v>2</v>
      </c>
      <c r="B37" s="29"/>
      <c r="C37" s="8"/>
      <c r="D37" s="8"/>
      <c r="E37" s="8"/>
      <c r="F37" s="13"/>
      <c r="G37" s="11"/>
      <c r="H37" s="64"/>
      <c r="I37" s="44"/>
      <c r="J37" s="4"/>
    </row>
    <row r="38" spans="1:10">
      <c r="A38" s="13">
        <v>3</v>
      </c>
      <c r="B38" s="29"/>
      <c r="C38" s="8"/>
      <c r="D38" s="9"/>
      <c r="E38" s="10"/>
      <c r="F38" s="13"/>
      <c r="G38" s="14"/>
      <c r="H38" s="64"/>
      <c r="I38" s="44"/>
      <c r="J38" s="4"/>
    </row>
    <row r="39" spans="1:10">
      <c r="A39" s="13">
        <v>4</v>
      </c>
      <c r="B39" s="29"/>
      <c r="C39" s="8"/>
      <c r="D39" s="9"/>
      <c r="E39" s="35"/>
      <c r="F39" s="13"/>
      <c r="G39" s="13"/>
      <c r="H39" s="57"/>
      <c r="I39" s="44"/>
      <c r="J39" s="4"/>
    </row>
    <row r="40" spans="1:10">
      <c r="A40" s="13">
        <v>5</v>
      </c>
      <c r="B40" s="29"/>
      <c r="C40" s="8"/>
      <c r="D40" s="9"/>
      <c r="E40" s="10"/>
      <c r="F40" s="11"/>
      <c r="G40" s="12"/>
      <c r="H40" s="64"/>
      <c r="I40" s="44"/>
      <c r="J40" s="4"/>
    </row>
    <row r="41" spans="1:10">
      <c r="A41" s="13">
        <v>6</v>
      </c>
      <c r="B41" s="7"/>
      <c r="C41" s="8"/>
      <c r="D41" s="9"/>
      <c r="E41" s="10"/>
      <c r="F41" s="11"/>
      <c r="G41" s="12"/>
      <c r="H41" s="13"/>
      <c r="I41" s="44"/>
      <c r="J41" s="4"/>
    </row>
    <row r="42" spans="1:10">
      <c r="A42" s="13">
        <v>7</v>
      </c>
      <c r="B42" s="7"/>
      <c r="C42" s="8"/>
      <c r="D42" s="9"/>
      <c r="E42" s="10"/>
      <c r="F42" s="13"/>
      <c r="G42" s="12"/>
      <c r="H42" s="13"/>
      <c r="I42" s="44"/>
      <c r="J42" s="4"/>
    </row>
    <row r="43" spans="1:10">
      <c r="A43" s="13">
        <v>8</v>
      </c>
      <c r="B43" s="36"/>
      <c r="C43" s="8"/>
      <c r="D43" s="9"/>
      <c r="E43" s="10"/>
      <c r="F43" s="11"/>
      <c r="G43" s="12"/>
      <c r="H43" s="13"/>
      <c r="I43" s="44"/>
      <c r="J43" s="4"/>
    </row>
    <row r="44" spans="1:10">
      <c r="A44" s="13">
        <v>9</v>
      </c>
      <c r="B44" s="37"/>
      <c r="C44" s="38"/>
      <c r="D44" s="39"/>
      <c r="E44" s="38"/>
      <c r="F44" s="11"/>
      <c r="G44" s="12"/>
      <c r="H44" s="13"/>
      <c r="I44" s="44"/>
      <c r="J44" s="4"/>
    </row>
    <row r="45" spans="1:10">
      <c r="A45" s="13">
        <v>10</v>
      </c>
      <c r="B45" s="7"/>
      <c r="C45" s="8"/>
      <c r="D45" s="9"/>
      <c r="E45" s="10"/>
      <c r="F45" s="13"/>
      <c r="G45" s="12"/>
      <c r="H45" s="11"/>
      <c r="I45" s="58"/>
      <c r="J45" s="4"/>
    </row>
    <row r="46" spans="1:10">
      <c r="A46" s="13">
        <v>11</v>
      </c>
      <c r="B46" s="7"/>
      <c r="C46" s="8"/>
      <c r="D46" s="9"/>
      <c r="E46" s="10"/>
      <c r="F46" s="13"/>
      <c r="G46" s="12"/>
      <c r="H46" s="13"/>
      <c r="I46" s="58"/>
      <c r="J46" s="4"/>
    </row>
    <row r="47" spans="1:10">
      <c r="A47" s="13">
        <v>12</v>
      </c>
      <c r="B47" s="29"/>
      <c r="C47" s="8"/>
      <c r="D47" s="9"/>
      <c r="E47" s="10"/>
      <c r="F47" s="11"/>
      <c r="G47" s="12"/>
      <c r="H47" s="57"/>
      <c r="I47" s="44"/>
      <c r="J47" s="4"/>
    </row>
    <row r="48" spans="1:10">
      <c r="A48" s="13">
        <v>13</v>
      </c>
      <c r="B48" s="7"/>
      <c r="C48" s="10"/>
      <c r="D48" s="10"/>
      <c r="E48" s="10"/>
      <c r="F48" s="13"/>
      <c r="G48" s="14"/>
      <c r="H48" s="57"/>
      <c r="I48" s="44"/>
      <c r="J48" s="4"/>
    </row>
    <row r="49" spans="1:10" ht="15.75" customHeight="1">
      <c r="A49" s="72" t="s">
        <v>33</v>
      </c>
      <c r="B49" s="74"/>
      <c r="C49" s="73"/>
      <c r="D49" s="73"/>
      <c r="E49" s="73"/>
      <c r="F49" s="72"/>
      <c r="G49" s="86"/>
      <c r="H49" s="75"/>
      <c r="I49" s="87"/>
      <c r="J49" s="76"/>
    </row>
    <row r="50" spans="1:10">
      <c r="A50" s="13">
        <v>1</v>
      </c>
      <c r="B50" s="42"/>
      <c r="C50" s="14"/>
      <c r="D50" s="43"/>
      <c r="E50" s="14"/>
      <c r="F50" s="13"/>
      <c r="G50" s="12"/>
      <c r="H50" s="44"/>
      <c r="I50" s="44"/>
      <c r="J50" s="13"/>
    </row>
    <row r="51" spans="1:10">
      <c r="A51" s="13">
        <v>2</v>
      </c>
      <c r="B51" s="42"/>
      <c r="C51" s="14"/>
      <c r="D51" s="43"/>
      <c r="E51" s="14"/>
      <c r="F51" s="13"/>
      <c r="G51" s="12"/>
      <c r="H51" s="44"/>
      <c r="I51" s="44"/>
      <c r="J51" s="13"/>
    </row>
    <row r="52" spans="1:10">
      <c r="A52" s="13">
        <v>3</v>
      </c>
      <c r="B52" s="42"/>
      <c r="C52" s="14"/>
      <c r="D52" s="43"/>
      <c r="E52" s="14"/>
      <c r="F52" s="13"/>
      <c r="G52" s="12"/>
      <c r="H52" s="44"/>
      <c r="I52" s="44"/>
      <c r="J52" s="13"/>
    </row>
    <row r="53" spans="1:10">
      <c r="A53" s="13">
        <v>4</v>
      </c>
      <c r="B53" s="42"/>
      <c r="C53" s="14"/>
      <c r="D53" s="43"/>
      <c r="E53" s="14"/>
      <c r="F53" s="13"/>
      <c r="G53" s="14"/>
      <c r="H53" s="44"/>
      <c r="I53" s="44"/>
      <c r="J53" s="13"/>
    </row>
    <row r="54" spans="1:10">
      <c r="A54" s="13">
        <v>5</v>
      </c>
      <c r="B54" s="42"/>
      <c r="C54" s="14"/>
      <c r="D54" s="43"/>
      <c r="E54" s="14"/>
      <c r="F54" s="13"/>
      <c r="G54" s="12"/>
      <c r="H54" s="44"/>
      <c r="I54" s="44"/>
      <c r="J54" s="13"/>
    </row>
    <row r="55" spans="1:10">
      <c r="A55" s="13">
        <v>6</v>
      </c>
      <c r="B55" s="42"/>
      <c r="C55" s="14"/>
      <c r="D55" s="43"/>
      <c r="E55" s="14"/>
      <c r="F55" s="13"/>
      <c r="G55" s="12"/>
      <c r="H55" s="44"/>
      <c r="I55" s="44"/>
      <c r="J55" s="13"/>
    </row>
    <row r="56" spans="1:10">
      <c r="A56" s="13">
        <v>7</v>
      </c>
      <c r="B56" s="42"/>
      <c r="C56" s="14"/>
      <c r="D56" s="43"/>
      <c r="E56" s="14"/>
      <c r="F56" s="13"/>
      <c r="G56" s="12"/>
      <c r="H56" s="44"/>
      <c r="I56" s="44"/>
      <c r="J56" s="13"/>
    </row>
    <row r="57" spans="1:10">
      <c r="A57" s="13">
        <v>8</v>
      </c>
      <c r="B57" s="42"/>
      <c r="C57" s="14"/>
      <c r="D57" s="43"/>
      <c r="E57" s="14"/>
      <c r="F57" s="13"/>
      <c r="G57" s="14"/>
      <c r="H57" s="44"/>
      <c r="I57" s="44"/>
      <c r="J57" s="13"/>
    </row>
    <row r="58" spans="1:10">
      <c r="A58" s="13">
        <v>9</v>
      </c>
      <c r="B58" s="42"/>
      <c r="C58" s="14"/>
      <c r="D58" s="43"/>
      <c r="E58" s="14"/>
      <c r="F58" s="13"/>
      <c r="G58" s="12"/>
      <c r="H58" s="44"/>
      <c r="I58" s="44"/>
      <c r="J58" s="13"/>
    </row>
    <row r="59" spans="1:10">
      <c r="A59" s="13">
        <v>10</v>
      </c>
      <c r="B59" s="45"/>
      <c r="C59" s="14"/>
      <c r="D59" s="43"/>
      <c r="E59" s="14"/>
      <c r="F59" s="13"/>
      <c r="G59" s="12"/>
      <c r="H59" s="44"/>
      <c r="I59" s="44"/>
      <c r="J59" s="13"/>
    </row>
    <row r="60" spans="1:10">
      <c r="A60" s="13">
        <v>11</v>
      </c>
      <c r="B60" s="42"/>
      <c r="C60" s="14"/>
      <c r="D60" s="43"/>
      <c r="E60" s="14"/>
      <c r="F60" s="13"/>
      <c r="G60" s="12"/>
      <c r="H60" s="44"/>
      <c r="I60" s="44"/>
      <c r="J60" s="13"/>
    </row>
    <row r="61" spans="1:10">
      <c r="A61" s="13">
        <v>12</v>
      </c>
      <c r="B61" s="46"/>
      <c r="C61" s="14"/>
      <c r="D61" s="43"/>
      <c r="E61" s="14"/>
      <c r="F61" s="13"/>
      <c r="G61" s="12"/>
      <c r="H61" s="44"/>
      <c r="I61" s="44"/>
      <c r="J61" s="13"/>
    </row>
    <row r="62" spans="1:10">
      <c r="A62" s="13">
        <v>13</v>
      </c>
      <c r="B62" s="46"/>
      <c r="C62" s="14"/>
      <c r="D62" s="43"/>
      <c r="E62" s="14"/>
      <c r="F62" s="13"/>
      <c r="G62" s="47"/>
      <c r="H62" s="48"/>
      <c r="I62" s="44"/>
      <c r="J62" s="13"/>
    </row>
    <row r="63" spans="1:10">
      <c r="A63" s="13">
        <v>14</v>
      </c>
      <c r="B63" s="42"/>
      <c r="C63" s="14"/>
      <c r="D63" s="43"/>
      <c r="E63" s="14"/>
      <c r="F63" s="13"/>
      <c r="G63" s="47"/>
      <c r="H63" s="44"/>
      <c r="I63" s="44"/>
      <c r="J63" s="13"/>
    </row>
    <row r="64" spans="1:10">
      <c r="A64" s="13">
        <v>15</v>
      </c>
      <c r="B64" s="42"/>
      <c r="C64" s="14"/>
      <c r="D64" s="43"/>
      <c r="E64" s="14"/>
      <c r="F64" s="13"/>
      <c r="G64" s="47"/>
      <c r="H64" s="44"/>
      <c r="I64" s="44"/>
      <c r="J64" s="13"/>
    </row>
    <row r="65" spans="1:10">
      <c r="A65" s="13">
        <v>16</v>
      </c>
      <c r="B65" s="42"/>
      <c r="C65" s="14"/>
      <c r="D65" s="43"/>
      <c r="E65" s="14"/>
      <c r="F65" s="13"/>
      <c r="G65" s="47"/>
      <c r="H65" s="44"/>
      <c r="I65" s="44"/>
      <c r="J65" s="13"/>
    </row>
    <row r="66" spans="1:10">
      <c r="A66" s="13">
        <v>17</v>
      </c>
      <c r="B66" s="42"/>
      <c r="C66" s="14"/>
      <c r="D66" s="43"/>
      <c r="E66" s="14"/>
      <c r="F66" s="13"/>
      <c r="G66" s="47"/>
      <c r="H66" s="44"/>
      <c r="I66" s="44"/>
      <c r="J66" s="13"/>
    </row>
    <row r="67" spans="1:10">
      <c r="A67" s="13">
        <v>18</v>
      </c>
      <c r="B67" s="42"/>
      <c r="C67" s="14"/>
      <c r="D67" s="43"/>
      <c r="E67" s="14"/>
      <c r="F67" s="13"/>
      <c r="G67" s="47"/>
      <c r="H67" s="44"/>
      <c r="I67" s="44"/>
      <c r="J67" s="13"/>
    </row>
    <row r="68" spans="1:10">
      <c r="A68" s="13">
        <v>19</v>
      </c>
      <c r="B68" s="49"/>
      <c r="C68" s="14"/>
      <c r="D68" s="43"/>
      <c r="E68" s="14"/>
      <c r="F68" s="13"/>
      <c r="G68" s="47"/>
      <c r="H68" s="44"/>
      <c r="I68" s="44"/>
      <c r="J68" s="13"/>
    </row>
    <row r="69" spans="1:10">
      <c r="A69" s="13">
        <v>20</v>
      </c>
      <c r="B69" s="42"/>
      <c r="C69" s="14"/>
      <c r="D69" s="43"/>
      <c r="E69" s="14"/>
      <c r="F69" s="13"/>
      <c r="G69" s="47"/>
      <c r="H69" s="48"/>
      <c r="I69" s="44"/>
      <c r="J69" s="13"/>
    </row>
    <row r="70" spans="1:10">
      <c r="A70" s="13">
        <v>21</v>
      </c>
      <c r="B70" s="42"/>
      <c r="C70" s="14"/>
      <c r="D70" s="43"/>
      <c r="E70" s="14"/>
      <c r="F70" s="13"/>
      <c r="G70" s="14"/>
      <c r="H70" s="44"/>
      <c r="I70" s="44"/>
      <c r="J70" s="13"/>
    </row>
    <row r="71" spans="1:10">
      <c r="A71" s="13">
        <v>22</v>
      </c>
      <c r="B71" s="42"/>
      <c r="C71" s="14"/>
      <c r="D71" s="43"/>
      <c r="E71" s="14"/>
      <c r="F71" s="13"/>
      <c r="G71" s="12"/>
      <c r="H71" s="44"/>
      <c r="I71" s="44"/>
      <c r="J71" s="13"/>
    </row>
    <row r="72" spans="1:10">
      <c r="A72" s="13">
        <v>23</v>
      </c>
      <c r="B72" s="50"/>
      <c r="C72" s="14"/>
      <c r="D72" s="43"/>
      <c r="E72" s="14"/>
      <c r="F72" s="13"/>
      <c r="G72" s="51"/>
      <c r="H72" s="44"/>
      <c r="I72" s="44"/>
      <c r="J72" s="13"/>
    </row>
    <row r="73" spans="1:10">
      <c r="A73" s="13">
        <v>24</v>
      </c>
      <c r="B73" s="50"/>
      <c r="C73" s="14"/>
      <c r="D73" s="43"/>
      <c r="E73" s="14"/>
      <c r="F73" s="13"/>
      <c r="G73" s="51"/>
      <c r="H73" s="44"/>
      <c r="I73" s="44"/>
      <c r="J73" s="13"/>
    </row>
    <row r="74" spans="1:10">
      <c r="A74" s="13">
        <v>25</v>
      </c>
      <c r="B74" s="42"/>
      <c r="C74" s="14"/>
      <c r="D74" s="43"/>
      <c r="E74" s="14"/>
      <c r="F74" s="13"/>
      <c r="G74" s="12"/>
      <c r="H74" s="44"/>
      <c r="I74" s="44"/>
      <c r="J74" s="13"/>
    </row>
    <row r="75" spans="1:10">
      <c r="A75" s="13">
        <v>26</v>
      </c>
      <c r="B75" s="42"/>
      <c r="C75" s="14"/>
      <c r="D75" s="43"/>
      <c r="E75" s="14"/>
      <c r="F75" s="13"/>
      <c r="G75" s="14"/>
      <c r="H75" s="44"/>
      <c r="I75" s="44"/>
      <c r="J75" s="13"/>
    </row>
    <row r="76" spans="1:10">
      <c r="A76" s="13">
        <v>27</v>
      </c>
      <c r="B76" s="42"/>
      <c r="C76" s="14"/>
      <c r="D76" s="43"/>
      <c r="E76" s="14"/>
      <c r="F76" s="13"/>
      <c r="G76" s="52"/>
      <c r="H76" s="44"/>
      <c r="I76" s="44"/>
      <c r="J76" s="13"/>
    </row>
    <row r="77" spans="1:10">
      <c r="A77" s="13">
        <v>28</v>
      </c>
      <c r="B77" s="42"/>
      <c r="C77" s="14"/>
      <c r="D77" s="14"/>
      <c r="E77" s="14"/>
      <c r="F77" s="13"/>
      <c r="G77" s="52"/>
      <c r="H77" s="44"/>
      <c r="I77" s="44"/>
      <c r="J77" s="13"/>
    </row>
    <row r="78" spans="1:10" ht="15.75">
      <c r="A78" s="25" t="s">
        <v>14</v>
      </c>
      <c r="B78" s="26" t="s">
        <v>15</v>
      </c>
      <c r="C78" s="27"/>
      <c r="D78" s="27"/>
      <c r="E78" s="27"/>
      <c r="F78" s="27"/>
      <c r="G78" s="28"/>
      <c r="H78" s="24"/>
      <c r="I78" s="24"/>
      <c r="J78" s="40"/>
    </row>
    <row r="79" spans="1:10" ht="15.75">
      <c r="A79" s="67" t="s">
        <v>30</v>
      </c>
      <c r="B79" s="67"/>
      <c r="C79" s="68"/>
      <c r="D79" s="68"/>
      <c r="E79" s="68"/>
      <c r="F79" s="67"/>
      <c r="G79" s="69"/>
      <c r="H79" s="70"/>
      <c r="I79" s="70"/>
      <c r="J79" s="71"/>
    </row>
    <row r="80" spans="1:10">
      <c r="A80" s="44">
        <v>1</v>
      </c>
      <c r="B80" s="66"/>
      <c r="C80" s="64"/>
      <c r="D80" s="64"/>
      <c r="E80" s="64"/>
      <c r="F80" s="44"/>
      <c r="G80" s="13"/>
      <c r="H80" s="64"/>
      <c r="I80" s="44"/>
      <c r="J80" s="4"/>
    </row>
    <row r="81" spans="1:10">
      <c r="A81" s="44">
        <v>2</v>
      </c>
      <c r="B81" s="54"/>
      <c r="C81" s="64"/>
      <c r="D81" s="64"/>
      <c r="E81" s="64"/>
      <c r="F81" s="44"/>
      <c r="G81" s="13"/>
      <c r="H81" s="64"/>
      <c r="I81" s="44"/>
      <c r="J81" s="4"/>
    </row>
    <row r="82" spans="1:10">
      <c r="A82" s="44">
        <v>3</v>
      </c>
      <c r="B82" s="54"/>
      <c r="C82" s="64"/>
      <c r="D82" s="64"/>
      <c r="E82" s="64"/>
      <c r="F82" s="44"/>
      <c r="G82" s="13"/>
      <c r="H82" s="64"/>
      <c r="I82" s="44"/>
      <c r="J82" s="4"/>
    </row>
    <row r="83" spans="1:10" ht="15.75">
      <c r="A83" s="67" t="s">
        <v>31</v>
      </c>
      <c r="B83" s="67"/>
      <c r="C83" s="68"/>
      <c r="D83" s="68"/>
      <c r="E83" s="68"/>
      <c r="F83" s="67"/>
      <c r="G83" s="69"/>
      <c r="H83" s="70"/>
      <c r="I83" s="70"/>
      <c r="J83" s="71"/>
    </row>
    <row r="84" spans="1:10">
      <c r="A84" s="44">
        <v>1</v>
      </c>
      <c r="B84" s="54"/>
      <c r="C84" s="62"/>
      <c r="D84" s="63"/>
      <c r="E84" s="62"/>
      <c r="F84" s="13"/>
      <c r="G84" s="12"/>
      <c r="H84" s="64"/>
      <c r="I84" s="44"/>
      <c r="J84" s="4"/>
    </row>
    <row r="85" spans="1:10">
      <c r="A85" s="44">
        <v>2</v>
      </c>
      <c r="B85" s="54"/>
      <c r="C85" s="62"/>
      <c r="D85" s="63"/>
      <c r="E85" s="62"/>
      <c r="F85" s="13"/>
      <c r="G85" s="12"/>
      <c r="H85" s="64"/>
      <c r="I85" s="44"/>
      <c r="J85" s="4"/>
    </row>
    <row r="86" spans="1:10">
      <c r="A86" s="44">
        <v>3</v>
      </c>
      <c r="B86" s="54"/>
      <c r="C86" s="62"/>
      <c r="D86" s="63"/>
      <c r="E86" s="62"/>
      <c r="F86" s="13"/>
      <c r="G86" s="12"/>
      <c r="H86" s="64"/>
      <c r="I86" s="44"/>
      <c r="J86" s="4"/>
    </row>
    <row r="87" spans="1:10">
      <c r="A87" s="44">
        <v>4</v>
      </c>
      <c r="B87" s="54"/>
      <c r="C87" s="62"/>
      <c r="D87" s="65"/>
      <c r="E87" s="62"/>
      <c r="F87" s="13"/>
      <c r="G87" s="12"/>
      <c r="H87" s="5"/>
      <c r="I87" s="44"/>
      <c r="J87" s="4"/>
    </row>
    <row r="88" spans="1:10">
      <c r="A88" s="44">
        <v>5</v>
      </c>
      <c r="B88" s="54"/>
      <c r="C88" s="62"/>
      <c r="D88" s="65"/>
      <c r="E88" s="62"/>
      <c r="F88" s="13"/>
      <c r="G88" s="12"/>
      <c r="H88" s="5"/>
      <c r="I88" s="44"/>
      <c r="J88" s="4"/>
    </row>
    <row r="89" spans="1:10">
      <c r="A89" s="44">
        <v>6</v>
      </c>
      <c r="B89" s="54"/>
      <c r="C89" s="62"/>
      <c r="D89" s="65"/>
      <c r="E89" s="62"/>
      <c r="F89" s="13"/>
      <c r="G89" s="12"/>
      <c r="H89" s="5"/>
      <c r="I89" s="44"/>
      <c r="J89" s="4"/>
    </row>
    <row r="90" spans="1:10">
      <c r="A90" s="44">
        <v>7</v>
      </c>
      <c r="B90" s="54"/>
      <c r="C90" s="62"/>
      <c r="D90" s="65"/>
      <c r="E90" s="62"/>
      <c r="F90" s="13"/>
      <c r="G90" s="12"/>
      <c r="H90" s="5"/>
      <c r="I90" s="44"/>
      <c r="J90" s="4"/>
    </row>
    <row r="91" spans="1:10" ht="15.75">
      <c r="A91" s="67" t="s">
        <v>32</v>
      </c>
      <c r="B91" s="67"/>
      <c r="C91" s="68"/>
      <c r="D91" s="68"/>
      <c r="E91" s="68"/>
      <c r="F91" s="67"/>
      <c r="G91" s="69"/>
      <c r="H91" s="70"/>
      <c r="I91" s="70"/>
      <c r="J91" s="71"/>
    </row>
    <row r="92" spans="1:10">
      <c r="A92" s="44">
        <v>1</v>
      </c>
      <c r="B92" s="42"/>
      <c r="C92" s="88"/>
      <c r="D92" s="88"/>
      <c r="E92" s="88"/>
      <c r="F92" s="13"/>
      <c r="G92" s="13"/>
      <c r="H92" s="44"/>
      <c r="I92" s="44"/>
      <c r="J92" s="13"/>
    </row>
    <row r="93" spans="1:10">
      <c r="A93" s="44">
        <v>2</v>
      </c>
      <c r="B93" s="42"/>
      <c r="C93" s="44"/>
      <c r="D93" s="44"/>
      <c r="E93" s="88"/>
      <c r="F93" s="13"/>
      <c r="G93" s="13"/>
      <c r="H93" s="44"/>
      <c r="I93" s="44"/>
      <c r="J93" s="13"/>
    </row>
    <row r="94" spans="1:10">
      <c r="A94" s="44">
        <v>3</v>
      </c>
      <c r="B94" s="42"/>
      <c r="C94" s="44"/>
      <c r="D94" s="44"/>
      <c r="E94" s="88"/>
      <c r="F94" s="13"/>
      <c r="G94" s="13"/>
      <c r="H94" s="44"/>
      <c r="I94" s="44"/>
      <c r="J94" s="13"/>
    </row>
    <row r="95" spans="1:10">
      <c r="A95" s="44">
        <v>4</v>
      </c>
      <c r="B95" s="42"/>
      <c r="C95" s="44"/>
      <c r="D95" s="44"/>
      <c r="E95" s="88"/>
      <c r="F95" s="13"/>
      <c r="G95" s="13"/>
      <c r="H95" s="44"/>
      <c r="I95" s="44"/>
      <c r="J95" s="13"/>
    </row>
    <row r="96" spans="1:10">
      <c r="A96" s="44">
        <v>5</v>
      </c>
      <c r="B96" s="42"/>
      <c r="C96" s="44"/>
      <c r="D96" s="44"/>
      <c r="E96" s="88"/>
      <c r="F96" s="13"/>
      <c r="G96" s="13"/>
      <c r="H96" s="44"/>
      <c r="I96" s="44"/>
      <c r="J96" s="13"/>
    </row>
    <row r="97" spans="1:10">
      <c r="A97" s="44">
        <v>6</v>
      </c>
      <c r="B97" s="42"/>
      <c r="C97" s="44"/>
      <c r="D97" s="44"/>
      <c r="E97" s="88"/>
      <c r="F97" s="13"/>
      <c r="G97" s="13"/>
      <c r="H97" s="44"/>
      <c r="I97" s="44"/>
      <c r="J97" s="13"/>
    </row>
    <row r="98" spans="1:10">
      <c r="A98" s="44">
        <v>7</v>
      </c>
      <c r="B98" s="42"/>
      <c r="C98" s="44"/>
      <c r="D98" s="44"/>
      <c r="E98" s="88"/>
      <c r="F98" s="13"/>
      <c r="G98" s="13"/>
      <c r="H98" s="44"/>
      <c r="I98" s="44"/>
      <c r="J98" s="13"/>
    </row>
    <row r="99" spans="1:10">
      <c r="A99" s="44">
        <v>8</v>
      </c>
      <c r="B99" s="42"/>
      <c r="C99" s="44"/>
      <c r="D99" s="44"/>
      <c r="E99" s="88"/>
      <c r="F99" s="13"/>
      <c r="G99" s="13"/>
      <c r="H99" s="44"/>
      <c r="I99" s="44"/>
      <c r="J99" s="13"/>
    </row>
    <row r="100" spans="1:10">
      <c r="A100" s="44">
        <v>9</v>
      </c>
      <c r="B100" s="42"/>
      <c r="C100" s="88"/>
      <c r="D100" s="88"/>
      <c r="E100" s="88"/>
      <c r="F100" s="13"/>
      <c r="G100" s="13"/>
      <c r="H100" s="44"/>
      <c r="I100" s="44"/>
      <c r="J100" s="13"/>
    </row>
    <row r="101" spans="1:10" ht="15.75">
      <c r="A101" s="67" t="s">
        <v>33</v>
      </c>
      <c r="B101" s="67"/>
      <c r="C101" s="68"/>
      <c r="D101" s="68"/>
      <c r="E101" s="68"/>
      <c r="F101" s="67"/>
      <c r="G101" s="69"/>
      <c r="H101" s="70"/>
      <c r="I101" s="70"/>
      <c r="J101" s="71"/>
    </row>
    <row r="102" spans="1:10">
      <c r="A102" s="44">
        <v>1</v>
      </c>
      <c r="B102" s="54"/>
      <c r="C102" s="88"/>
      <c r="D102" s="88"/>
      <c r="E102" s="88"/>
      <c r="F102" s="13"/>
      <c r="G102" s="13"/>
      <c r="H102" s="44"/>
      <c r="I102" s="44"/>
      <c r="J102" s="13"/>
    </row>
    <row r="103" spans="1:10">
      <c r="A103" s="44">
        <v>2</v>
      </c>
      <c r="B103" s="54"/>
      <c r="C103" s="44"/>
      <c r="D103" s="44"/>
      <c r="E103" s="44"/>
      <c r="F103" s="13"/>
      <c r="G103" s="13"/>
      <c r="H103" s="44"/>
      <c r="I103" s="44"/>
      <c r="J103" s="13"/>
    </row>
    <row r="104" spans="1:10">
      <c r="A104" s="44">
        <v>3</v>
      </c>
      <c r="B104" s="54"/>
      <c r="C104" s="44"/>
      <c r="D104" s="44"/>
      <c r="E104" s="44"/>
      <c r="F104" s="13"/>
      <c r="G104" s="13"/>
      <c r="H104" s="44"/>
      <c r="I104" s="44"/>
      <c r="J104" s="13"/>
    </row>
    <row r="105" spans="1:10">
      <c r="A105" s="44">
        <v>4</v>
      </c>
      <c r="B105" s="54"/>
      <c r="C105" s="89"/>
      <c r="D105" s="90"/>
      <c r="E105" s="91"/>
      <c r="F105" s="13"/>
      <c r="G105" s="13"/>
      <c r="H105" s="44"/>
      <c r="I105" s="44"/>
      <c r="J105" s="1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7" workbookViewId="0">
      <selection activeCell="A18" sqref="A18:XFD19"/>
    </sheetView>
  </sheetViews>
  <sheetFormatPr defaultRowHeight="15"/>
  <cols>
    <col min="1" max="1" width="12.140625" customWidth="1"/>
    <col min="2" max="2" width="27" customWidth="1"/>
    <col min="3" max="3" width="6.42578125" customWidth="1"/>
    <col min="4" max="4" width="6" customWidth="1"/>
    <col min="5" max="5" width="5.7109375" customWidth="1"/>
    <col min="6" max="6" width="10.28515625" customWidth="1"/>
    <col min="7" max="7" width="12.42578125" customWidth="1"/>
    <col min="8" max="8" width="17.5703125" customWidth="1"/>
    <col min="9" max="9" width="8.5703125" customWidth="1"/>
    <col min="10" max="10" width="11.42578125" bestFit="1" customWidth="1"/>
  </cols>
  <sheetData>
    <row r="1" spans="1:10" s="3" customFormat="1" ht="44.45" customHeight="1">
      <c r="A1" s="247" t="s">
        <v>429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10" ht="47.2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7" t="s">
        <v>27</v>
      </c>
    </row>
    <row r="4" spans="1:10" ht="31.5">
      <c r="A4" s="21" t="s">
        <v>12</v>
      </c>
      <c r="B4" s="21" t="s">
        <v>13</v>
      </c>
      <c r="C4" s="22"/>
      <c r="D4" s="22"/>
      <c r="E4" s="22"/>
      <c r="F4" s="21"/>
      <c r="G4" s="23"/>
      <c r="H4" s="24"/>
      <c r="I4" s="24"/>
      <c r="J4" s="24"/>
    </row>
    <row r="5" spans="1:10" ht="135">
      <c r="A5" s="13">
        <v>1</v>
      </c>
      <c r="B5" s="54" t="s">
        <v>34</v>
      </c>
      <c r="C5" s="62">
        <v>1</v>
      </c>
      <c r="D5" s="62"/>
      <c r="E5" s="62">
        <v>1</v>
      </c>
      <c r="F5" s="13" t="s">
        <v>35</v>
      </c>
      <c r="G5" s="13" t="s">
        <v>36</v>
      </c>
      <c r="H5" s="48" t="s">
        <v>37</v>
      </c>
      <c r="I5" s="44" t="s">
        <v>19</v>
      </c>
      <c r="J5" s="180" t="s">
        <v>336</v>
      </c>
    </row>
    <row r="6" spans="1:10" s="149" customFormat="1" ht="15.75">
      <c r="A6" s="94">
        <v>2</v>
      </c>
      <c r="B6" s="92" t="s">
        <v>38</v>
      </c>
      <c r="C6" s="96">
        <v>1.5769999999999999E-2</v>
      </c>
      <c r="D6" s="93"/>
      <c r="E6" s="96">
        <v>1.5769999999999999E-2</v>
      </c>
      <c r="F6" s="94" t="s">
        <v>7</v>
      </c>
      <c r="G6" s="97" t="s">
        <v>36</v>
      </c>
      <c r="H6" s="147"/>
      <c r="I6" s="148" t="s">
        <v>26</v>
      </c>
      <c r="J6" s="180" t="s">
        <v>336</v>
      </c>
    </row>
    <row r="7" spans="1:10" s="149" customFormat="1" ht="15.75">
      <c r="A7" s="94">
        <v>3</v>
      </c>
      <c r="B7" s="92" t="s">
        <v>39</v>
      </c>
      <c r="C7" s="96">
        <v>5</v>
      </c>
      <c r="D7" s="93"/>
      <c r="E7" s="96">
        <v>5</v>
      </c>
      <c r="F7" s="94" t="s">
        <v>7</v>
      </c>
      <c r="G7" s="97" t="s">
        <v>36</v>
      </c>
      <c r="H7" s="147"/>
      <c r="I7" s="148" t="s">
        <v>26</v>
      </c>
      <c r="J7" s="180" t="s">
        <v>336</v>
      </c>
    </row>
    <row r="8" spans="1:10" s="149" customFormat="1" ht="15.75">
      <c r="A8" s="94">
        <v>4</v>
      </c>
      <c r="B8" s="92" t="s">
        <v>40</v>
      </c>
      <c r="C8" s="96">
        <v>2</v>
      </c>
      <c r="D8" s="93"/>
      <c r="E8" s="96">
        <v>2</v>
      </c>
      <c r="F8" s="94" t="s">
        <v>7</v>
      </c>
      <c r="G8" s="97" t="s">
        <v>36</v>
      </c>
      <c r="H8" s="147"/>
      <c r="I8" s="148" t="s">
        <v>26</v>
      </c>
      <c r="J8" s="180" t="s">
        <v>336</v>
      </c>
    </row>
    <row r="9" spans="1:10" s="149" customFormat="1" ht="15.75">
      <c r="A9" s="94">
        <v>5</v>
      </c>
      <c r="B9" s="92" t="s">
        <v>41</v>
      </c>
      <c r="C9" s="96">
        <v>3</v>
      </c>
      <c r="D9" s="93"/>
      <c r="E9" s="96">
        <v>3</v>
      </c>
      <c r="F9" s="94" t="s">
        <v>7</v>
      </c>
      <c r="G9" s="97" t="s">
        <v>36</v>
      </c>
      <c r="H9" s="147"/>
      <c r="I9" s="148" t="s">
        <v>26</v>
      </c>
      <c r="J9" s="180" t="s">
        <v>336</v>
      </c>
    </row>
    <row r="10" spans="1:10" ht="30">
      <c r="A10" s="13">
        <v>6</v>
      </c>
      <c r="B10" s="54" t="s">
        <v>42</v>
      </c>
      <c r="C10" s="62">
        <v>0.57000000000000006</v>
      </c>
      <c r="D10" s="62">
        <v>0.39</v>
      </c>
      <c r="E10" s="62">
        <v>0.18</v>
      </c>
      <c r="F10" s="13" t="s">
        <v>29</v>
      </c>
      <c r="G10" s="13" t="s">
        <v>36</v>
      </c>
      <c r="H10" s="44" t="s">
        <v>45</v>
      </c>
      <c r="I10" s="44" t="s">
        <v>21</v>
      </c>
      <c r="J10" s="180" t="s">
        <v>336</v>
      </c>
    </row>
    <row r="11" spans="1:10" s="149" customFormat="1" ht="30">
      <c r="A11" s="94">
        <v>7</v>
      </c>
      <c r="B11" s="92" t="s">
        <v>43</v>
      </c>
      <c r="C11" s="95">
        <v>0.33</v>
      </c>
      <c r="D11" s="95">
        <v>0.25</v>
      </c>
      <c r="E11" s="95">
        <v>0.08</v>
      </c>
      <c r="F11" s="94" t="s">
        <v>7</v>
      </c>
      <c r="G11" s="94" t="s">
        <v>36</v>
      </c>
      <c r="H11" s="148" t="s">
        <v>46</v>
      </c>
      <c r="I11" s="148" t="s">
        <v>21</v>
      </c>
      <c r="J11" s="180" t="s">
        <v>336</v>
      </c>
    </row>
    <row r="12" spans="1:10" s="149" customFormat="1" ht="30">
      <c r="A12" s="94">
        <v>8</v>
      </c>
      <c r="B12" s="92" t="s">
        <v>44</v>
      </c>
      <c r="C12" s="95">
        <v>1.1000000000000001</v>
      </c>
      <c r="D12" s="95"/>
      <c r="E12" s="95">
        <v>1.1000000000000001</v>
      </c>
      <c r="F12" s="94" t="s">
        <v>7</v>
      </c>
      <c r="G12" s="94" t="s">
        <v>36</v>
      </c>
      <c r="H12" s="182" t="s">
        <v>47</v>
      </c>
      <c r="I12" s="148" t="s">
        <v>25</v>
      </c>
      <c r="J12" s="180" t="s">
        <v>336</v>
      </c>
    </row>
    <row r="13" spans="1:10" s="149" customFormat="1" ht="30">
      <c r="A13" s="94">
        <v>9</v>
      </c>
      <c r="B13" s="92" t="s">
        <v>48</v>
      </c>
      <c r="C13" s="95">
        <v>4</v>
      </c>
      <c r="D13" s="95"/>
      <c r="E13" s="95">
        <v>4</v>
      </c>
      <c r="F13" s="94" t="s">
        <v>7</v>
      </c>
      <c r="G13" s="94" t="s">
        <v>36</v>
      </c>
      <c r="H13" s="94"/>
      <c r="I13" s="148" t="s">
        <v>9</v>
      </c>
      <c r="J13" s="180" t="s">
        <v>336</v>
      </c>
    </row>
    <row r="14" spans="1:10" s="149" customFormat="1" ht="30">
      <c r="A14" s="94">
        <v>10</v>
      </c>
      <c r="B14" s="92" t="s">
        <v>49</v>
      </c>
      <c r="C14" s="95">
        <v>0.8</v>
      </c>
      <c r="D14" s="150"/>
      <c r="E14" s="95">
        <v>0.8</v>
      </c>
      <c r="F14" s="94" t="s">
        <v>7</v>
      </c>
      <c r="G14" s="94" t="s">
        <v>36</v>
      </c>
      <c r="H14" s="148" t="s">
        <v>50</v>
      </c>
      <c r="I14" s="151" t="s">
        <v>138</v>
      </c>
      <c r="J14" s="180" t="s">
        <v>336</v>
      </c>
    </row>
    <row r="15" spans="1:10" s="149" customFormat="1" ht="30">
      <c r="A15" s="94">
        <v>11</v>
      </c>
      <c r="B15" s="92" t="s">
        <v>51</v>
      </c>
      <c r="C15" s="95">
        <v>0.28000000000000003</v>
      </c>
      <c r="D15" s="95"/>
      <c r="E15" s="95">
        <v>0.28000000000000003</v>
      </c>
      <c r="F15" s="94" t="s">
        <v>7</v>
      </c>
      <c r="G15" s="94" t="s">
        <v>36</v>
      </c>
      <c r="H15" s="183" t="s">
        <v>52</v>
      </c>
      <c r="I15" s="151" t="s">
        <v>23</v>
      </c>
      <c r="J15" s="180" t="s">
        <v>336</v>
      </c>
    </row>
    <row r="16" spans="1:10" ht="15.75">
      <c r="A16" s="25" t="s">
        <v>14</v>
      </c>
      <c r="B16" s="26" t="s">
        <v>15</v>
      </c>
      <c r="C16" s="27"/>
      <c r="D16" s="27"/>
      <c r="E16" s="27"/>
      <c r="F16" s="27"/>
      <c r="G16" s="28"/>
      <c r="H16" s="184"/>
      <c r="I16" s="24"/>
      <c r="J16" s="24"/>
    </row>
    <row r="17" spans="1:10" ht="45">
      <c r="A17" s="44">
        <v>1</v>
      </c>
      <c r="B17" s="66" t="s">
        <v>322</v>
      </c>
      <c r="C17" s="95">
        <v>6</v>
      </c>
      <c r="D17" s="95"/>
      <c r="E17" s="95">
        <v>6</v>
      </c>
      <c r="F17" s="44" t="s">
        <v>323</v>
      </c>
      <c r="G17" s="13" t="s">
        <v>36</v>
      </c>
      <c r="H17" s="44"/>
      <c r="I17" s="44" t="s">
        <v>8</v>
      </c>
      <c r="J17" s="180" t="s">
        <v>336</v>
      </c>
    </row>
    <row r="18" spans="1:10" s="209" customFormat="1" ht="30" customHeight="1">
      <c r="A18" s="133" t="s">
        <v>439</v>
      </c>
      <c r="B18" s="208" t="s">
        <v>440</v>
      </c>
      <c r="C18" s="207"/>
      <c r="D18" s="207"/>
      <c r="E18" s="207"/>
      <c r="F18" s="133"/>
      <c r="G18" s="207"/>
      <c r="H18" s="160"/>
      <c r="I18" s="160"/>
      <c r="J18" s="160"/>
    </row>
    <row r="19" spans="1:10" s="209" customFormat="1" ht="47.25">
      <c r="A19" s="212"/>
      <c r="B19" s="211" t="s">
        <v>460</v>
      </c>
      <c r="C19" s="193"/>
      <c r="D19" s="193"/>
      <c r="E19" s="193"/>
      <c r="F19" s="212"/>
      <c r="G19" s="193"/>
      <c r="H19" s="193"/>
      <c r="I19" s="193"/>
      <c r="J19" s="126" t="s">
        <v>443</v>
      </c>
    </row>
  </sheetData>
  <mergeCells count="1">
    <mergeCell ref="A1:J1"/>
  </mergeCells>
  <pageMargins left="0.38" right="0.34" top="0.47" bottom="0.75" header="0.3" footer="0.3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16" workbookViewId="0">
      <selection activeCell="A25" sqref="A25:XFD26"/>
    </sheetView>
  </sheetViews>
  <sheetFormatPr defaultRowHeight="15"/>
  <cols>
    <col min="1" max="1" width="5.42578125" customWidth="1"/>
    <col min="2" max="2" width="35.85546875" customWidth="1"/>
    <col min="3" max="3" width="6.42578125" style="31" customWidth="1"/>
    <col min="4" max="4" width="6" customWidth="1"/>
    <col min="5" max="5" width="5.7109375" style="31" customWidth="1"/>
    <col min="6" max="6" width="11.85546875" customWidth="1"/>
    <col min="7" max="7" width="12" customWidth="1"/>
    <col min="8" max="8" width="15.28515625" customWidth="1"/>
    <col min="9" max="9" width="8.5703125" customWidth="1"/>
    <col min="10" max="10" width="13.7109375" customWidth="1"/>
  </cols>
  <sheetData>
    <row r="1" spans="1:10" s="3" customFormat="1" ht="15.75" customHeight="1">
      <c r="A1" s="1" t="s">
        <v>430</v>
      </c>
      <c r="B1" s="1"/>
      <c r="C1" s="30"/>
      <c r="D1" s="1"/>
      <c r="E1" s="30"/>
      <c r="F1" s="1"/>
      <c r="G1" s="1"/>
      <c r="H1" s="1"/>
      <c r="I1" s="1"/>
      <c r="J1" s="2"/>
    </row>
    <row r="3" spans="1:10" ht="47.2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6" t="s">
        <v>6</v>
      </c>
      <c r="H3" s="17" t="s">
        <v>17</v>
      </c>
      <c r="I3" s="17" t="s">
        <v>18</v>
      </c>
      <c r="J3" s="17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1"/>
      <c r="H4" s="24"/>
      <c r="I4" s="24"/>
      <c r="J4" s="24"/>
    </row>
    <row r="5" spans="1:10" ht="31.5">
      <c r="A5" s="6">
        <v>1</v>
      </c>
      <c r="B5" s="185" t="s">
        <v>34</v>
      </c>
      <c r="C5" s="33">
        <v>1</v>
      </c>
      <c r="D5" s="33"/>
      <c r="E5" s="33">
        <v>1</v>
      </c>
      <c r="F5" s="6" t="s">
        <v>35</v>
      </c>
      <c r="G5" s="6" t="s">
        <v>53</v>
      </c>
      <c r="H5" s="179"/>
      <c r="I5" s="20" t="s">
        <v>19</v>
      </c>
      <c r="J5" s="180" t="s">
        <v>336</v>
      </c>
    </row>
    <row r="6" spans="1:10" s="149" customFormat="1" ht="15.75">
      <c r="A6" s="126">
        <v>2</v>
      </c>
      <c r="B6" s="124" t="s">
        <v>54</v>
      </c>
      <c r="C6" s="158">
        <v>4</v>
      </c>
      <c r="D6" s="158"/>
      <c r="E6" s="158">
        <v>4</v>
      </c>
      <c r="F6" s="126" t="s">
        <v>7</v>
      </c>
      <c r="G6" s="126" t="s">
        <v>53</v>
      </c>
      <c r="H6" s="154"/>
      <c r="I6" s="139" t="s">
        <v>26</v>
      </c>
      <c r="J6" s="180" t="s">
        <v>336</v>
      </c>
    </row>
    <row r="7" spans="1:10" s="149" customFormat="1" ht="15.75">
      <c r="A7" s="126">
        <v>3</v>
      </c>
      <c r="B7" s="124" t="s">
        <v>55</v>
      </c>
      <c r="C7" s="158">
        <f>D7+E7</f>
        <v>10.5</v>
      </c>
      <c r="D7" s="158">
        <v>2.5</v>
      </c>
      <c r="E7" s="158">
        <v>8</v>
      </c>
      <c r="F7" s="126" t="s">
        <v>7</v>
      </c>
      <c r="G7" s="126" t="s">
        <v>53</v>
      </c>
      <c r="H7" s="154"/>
      <c r="I7" s="139" t="s">
        <v>8</v>
      </c>
      <c r="J7" s="180" t="s">
        <v>336</v>
      </c>
    </row>
    <row r="8" spans="1:10" ht="47.25">
      <c r="A8" s="6">
        <v>4</v>
      </c>
      <c r="B8" s="185" t="s">
        <v>56</v>
      </c>
      <c r="C8" s="33">
        <v>0.315</v>
      </c>
      <c r="D8" s="33">
        <v>0.13500000000000001</v>
      </c>
      <c r="E8" s="33">
        <v>0.18</v>
      </c>
      <c r="F8" s="6" t="s">
        <v>57</v>
      </c>
      <c r="G8" s="6" t="s">
        <v>53</v>
      </c>
      <c r="H8" s="20" t="s">
        <v>71</v>
      </c>
      <c r="I8" s="20" t="s">
        <v>20</v>
      </c>
      <c r="J8" s="180" t="s">
        <v>336</v>
      </c>
    </row>
    <row r="9" spans="1:10" ht="47.25">
      <c r="A9" s="6">
        <v>5</v>
      </c>
      <c r="B9" s="185" t="s">
        <v>58</v>
      </c>
      <c r="C9" s="33">
        <v>0.2</v>
      </c>
      <c r="D9" s="33">
        <v>8.2500000000000004E-2</v>
      </c>
      <c r="E9" s="33">
        <v>0.11</v>
      </c>
      <c r="F9" s="6" t="s">
        <v>59</v>
      </c>
      <c r="G9" s="6" t="s">
        <v>53</v>
      </c>
      <c r="H9" s="20" t="s">
        <v>71</v>
      </c>
      <c r="I9" s="20" t="s">
        <v>20</v>
      </c>
      <c r="J9" s="180" t="s">
        <v>336</v>
      </c>
    </row>
    <row r="10" spans="1:10" ht="47.25">
      <c r="A10" s="6">
        <v>6</v>
      </c>
      <c r="B10" s="185" t="s">
        <v>60</v>
      </c>
      <c r="C10" s="33">
        <v>2.09</v>
      </c>
      <c r="D10" s="33">
        <v>1.33</v>
      </c>
      <c r="E10" s="33">
        <v>0.76</v>
      </c>
      <c r="F10" s="6" t="s">
        <v>9</v>
      </c>
      <c r="G10" s="6" t="s">
        <v>53</v>
      </c>
      <c r="H10" s="20" t="s">
        <v>72</v>
      </c>
      <c r="I10" s="20" t="s">
        <v>20</v>
      </c>
      <c r="J10" s="180" t="s">
        <v>336</v>
      </c>
    </row>
    <row r="11" spans="1:10" ht="47.25">
      <c r="A11" s="6">
        <v>7</v>
      </c>
      <c r="B11" s="185" t="s">
        <v>61</v>
      </c>
      <c r="C11" s="33">
        <v>1.76</v>
      </c>
      <c r="D11" s="33">
        <v>0.88</v>
      </c>
      <c r="E11" s="33">
        <v>0.88</v>
      </c>
      <c r="F11" s="6" t="s">
        <v>35</v>
      </c>
      <c r="G11" s="6" t="s">
        <v>53</v>
      </c>
      <c r="H11" s="20" t="s">
        <v>71</v>
      </c>
      <c r="I11" s="20" t="s">
        <v>20</v>
      </c>
      <c r="J11" s="180" t="s">
        <v>336</v>
      </c>
    </row>
    <row r="12" spans="1:10" ht="47.25">
      <c r="A12" s="6">
        <v>8</v>
      </c>
      <c r="B12" s="185" t="s">
        <v>62</v>
      </c>
      <c r="C12" s="33">
        <v>2.68</v>
      </c>
      <c r="D12" s="33">
        <v>1.07</v>
      </c>
      <c r="E12" s="33">
        <v>1.61</v>
      </c>
      <c r="F12" s="6" t="s">
        <v>35</v>
      </c>
      <c r="G12" s="6" t="s">
        <v>53</v>
      </c>
      <c r="H12" s="20" t="s">
        <v>71</v>
      </c>
      <c r="I12" s="20" t="s">
        <v>20</v>
      </c>
      <c r="J12" s="180" t="s">
        <v>336</v>
      </c>
    </row>
    <row r="13" spans="1:10" ht="47.25">
      <c r="A13" s="6">
        <v>9</v>
      </c>
      <c r="B13" s="185" t="s">
        <v>63</v>
      </c>
      <c r="C13" s="33">
        <v>1.05</v>
      </c>
      <c r="D13" s="33">
        <v>0.45</v>
      </c>
      <c r="E13" s="33">
        <v>0.6</v>
      </c>
      <c r="F13" s="6" t="s">
        <v>35</v>
      </c>
      <c r="G13" s="6" t="s">
        <v>53</v>
      </c>
      <c r="H13" s="20" t="s">
        <v>71</v>
      </c>
      <c r="I13" s="20" t="s">
        <v>20</v>
      </c>
      <c r="J13" s="180" t="s">
        <v>336</v>
      </c>
    </row>
    <row r="14" spans="1:10" ht="47.25">
      <c r="A14" s="6">
        <v>10</v>
      </c>
      <c r="B14" s="185" t="s">
        <v>64</v>
      </c>
      <c r="C14" s="33">
        <v>1.98</v>
      </c>
      <c r="D14" s="33">
        <v>0.85</v>
      </c>
      <c r="E14" s="33">
        <v>1.1299999999999999</v>
      </c>
      <c r="F14" s="6" t="s">
        <v>35</v>
      </c>
      <c r="G14" s="6" t="s">
        <v>53</v>
      </c>
      <c r="H14" s="20" t="s">
        <v>71</v>
      </c>
      <c r="I14" s="20" t="s">
        <v>20</v>
      </c>
      <c r="J14" s="180" t="s">
        <v>336</v>
      </c>
    </row>
    <row r="15" spans="1:10" ht="47.25">
      <c r="A15" s="6">
        <v>11</v>
      </c>
      <c r="B15" s="185" t="s">
        <v>65</v>
      </c>
      <c r="C15" s="33">
        <v>3.1899999999999995</v>
      </c>
      <c r="D15" s="33">
        <v>2.0299999999999998</v>
      </c>
      <c r="E15" s="33">
        <v>1.1599999999999999</v>
      </c>
      <c r="F15" s="6" t="s">
        <v>35</v>
      </c>
      <c r="G15" s="6" t="s">
        <v>53</v>
      </c>
      <c r="H15" s="20" t="s">
        <v>73</v>
      </c>
      <c r="I15" s="20" t="s">
        <v>20</v>
      </c>
      <c r="J15" s="180" t="s">
        <v>336</v>
      </c>
    </row>
    <row r="16" spans="1:10" ht="47.25">
      <c r="A16" s="6">
        <v>12</v>
      </c>
      <c r="B16" s="185" t="s">
        <v>66</v>
      </c>
      <c r="C16" s="33">
        <v>1.0899999999999999</v>
      </c>
      <c r="D16" s="33">
        <v>0.47</v>
      </c>
      <c r="E16" s="33">
        <v>0.62</v>
      </c>
      <c r="F16" s="6" t="s">
        <v>35</v>
      </c>
      <c r="G16" s="6" t="s">
        <v>53</v>
      </c>
      <c r="H16" s="20" t="s">
        <v>71</v>
      </c>
      <c r="I16" s="20" t="s">
        <v>20</v>
      </c>
      <c r="J16" s="180" t="s">
        <v>336</v>
      </c>
    </row>
    <row r="17" spans="1:10" ht="47.25">
      <c r="A17" s="6">
        <v>13</v>
      </c>
      <c r="B17" s="185" t="s">
        <v>67</v>
      </c>
      <c r="C17" s="33">
        <v>8.4</v>
      </c>
      <c r="D17" s="33"/>
      <c r="E17" s="33">
        <v>8.4</v>
      </c>
      <c r="F17" s="6" t="s">
        <v>7</v>
      </c>
      <c r="G17" s="6" t="s">
        <v>68</v>
      </c>
      <c r="H17" s="20" t="s">
        <v>71</v>
      </c>
      <c r="I17" s="20" t="s">
        <v>20</v>
      </c>
      <c r="J17" s="180" t="s">
        <v>336</v>
      </c>
    </row>
    <row r="18" spans="1:10" ht="31.5">
      <c r="A18" s="6">
        <v>14</v>
      </c>
      <c r="B18" s="185" t="s">
        <v>69</v>
      </c>
      <c r="C18" s="33">
        <v>0.06</v>
      </c>
      <c r="D18" s="33"/>
      <c r="E18" s="33">
        <v>0.06</v>
      </c>
      <c r="F18" s="6" t="s">
        <v>9</v>
      </c>
      <c r="G18" s="6" t="s">
        <v>70</v>
      </c>
      <c r="H18" s="186"/>
      <c r="I18" s="20" t="s">
        <v>20</v>
      </c>
      <c r="J18" s="180" t="s">
        <v>336</v>
      </c>
    </row>
    <row r="19" spans="1:10" ht="31.5">
      <c r="A19" s="6">
        <v>15</v>
      </c>
      <c r="B19" s="185" t="s">
        <v>327</v>
      </c>
      <c r="C19" s="33">
        <v>5</v>
      </c>
      <c r="D19" s="33"/>
      <c r="E19" s="33">
        <v>5</v>
      </c>
      <c r="F19" s="6" t="s">
        <v>7</v>
      </c>
      <c r="G19" s="6" t="s">
        <v>53</v>
      </c>
      <c r="H19" s="6"/>
      <c r="I19" s="20" t="s">
        <v>9</v>
      </c>
      <c r="J19" s="180" t="s">
        <v>336</v>
      </c>
    </row>
    <row r="20" spans="1:10" ht="15.75">
      <c r="A20" s="6">
        <v>16</v>
      </c>
      <c r="B20" s="185" t="s">
        <v>48</v>
      </c>
      <c r="C20" s="33">
        <v>4</v>
      </c>
      <c r="D20" s="33"/>
      <c r="E20" s="33">
        <v>4</v>
      </c>
      <c r="F20" s="6" t="s">
        <v>7</v>
      </c>
      <c r="G20" s="6" t="s">
        <v>53</v>
      </c>
      <c r="H20" s="187"/>
      <c r="I20" s="173" t="s">
        <v>9</v>
      </c>
      <c r="J20" s="180" t="s">
        <v>336</v>
      </c>
    </row>
    <row r="21" spans="1:10" ht="15.75">
      <c r="A21" s="25" t="s">
        <v>14</v>
      </c>
      <c r="B21" s="26" t="s">
        <v>15</v>
      </c>
      <c r="C21" s="32"/>
      <c r="D21" s="27"/>
      <c r="E21" s="32"/>
      <c r="F21" s="27"/>
      <c r="G21" s="27"/>
      <c r="H21" s="24"/>
      <c r="I21" s="24"/>
      <c r="J21" s="24"/>
    </row>
    <row r="22" spans="1:10" ht="15.75">
      <c r="A22" s="20">
        <v>1</v>
      </c>
      <c r="B22" s="15" t="s">
        <v>324</v>
      </c>
      <c r="C22" s="33">
        <v>0.19</v>
      </c>
      <c r="D22" s="34"/>
      <c r="E22" s="33">
        <v>0.19</v>
      </c>
      <c r="F22" s="6" t="s">
        <v>231</v>
      </c>
      <c r="G22" s="6" t="s">
        <v>53</v>
      </c>
      <c r="H22" s="19"/>
      <c r="I22" s="20" t="s">
        <v>133</v>
      </c>
      <c r="J22" s="180" t="s">
        <v>336</v>
      </c>
    </row>
    <row r="23" spans="1:10" ht="15.75">
      <c r="A23" s="20">
        <v>2</v>
      </c>
      <c r="B23" s="15" t="s">
        <v>325</v>
      </c>
      <c r="C23" s="33">
        <v>7.0000000000000007E-2</v>
      </c>
      <c r="D23" s="34"/>
      <c r="E23" s="33">
        <v>7.0000000000000007E-2</v>
      </c>
      <c r="F23" s="6" t="s">
        <v>140</v>
      </c>
      <c r="G23" s="6" t="s">
        <v>53</v>
      </c>
      <c r="H23" s="19"/>
      <c r="I23" s="20" t="s">
        <v>9</v>
      </c>
      <c r="J23" s="180" t="s">
        <v>336</v>
      </c>
    </row>
    <row r="24" spans="1:10" ht="15.75">
      <c r="A24" s="20">
        <v>3</v>
      </c>
      <c r="B24" s="15" t="s">
        <v>326</v>
      </c>
      <c r="C24" s="33">
        <v>0.65</v>
      </c>
      <c r="D24" s="34"/>
      <c r="E24" s="33">
        <v>0.65</v>
      </c>
      <c r="F24" s="6" t="s">
        <v>25</v>
      </c>
      <c r="G24" s="6" t="s">
        <v>53</v>
      </c>
      <c r="H24" s="19"/>
      <c r="I24" s="20" t="s">
        <v>9</v>
      </c>
      <c r="J24" s="180" t="s">
        <v>336</v>
      </c>
    </row>
    <row r="25" spans="1:10" s="209" customFormat="1" ht="30" customHeight="1">
      <c r="A25" s="133" t="s">
        <v>439</v>
      </c>
      <c r="B25" s="208" t="s">
        <v>440</v>
      </c>
      <c r="C25" s="207"/>
      <c r="D25" s="207"/>
      <c r="E25" s="207"/>
      <c r="F25" s="133"/>
      <c r="G25" s="207"/>
      <c r="H25" s="160"/>
      <c r="I25" s="160"/>
      <c r="J25" s="160"/>
    </row>
    <row r="26" spans="1:10" s="209" customFormat="1" ht="31.5">
      <c r="A26" s="212"/>
      <c r="B26" s="211" t="s">
        <v>462</v>
      </c>
      <c r="C26" s="193"/>
      <c r="D26" s="193"/>
      <c r="E26" s="193"/>
      <c r="F26" s="212"/>
      <c r="G26" s="193"/>
      <c r="H26" s="193"/>
      <c r="I26" s="193"/>
      <c r="J26" s="126" t="s">
        <v>443</v>
      </c>
    </row>
  </sheetData>
  <pageMargins left="0.37" right="0.23" top="0.37" bottom="0.75" header="0.3" footer="0.3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22" workbookViewId="0">
      <selection activeCell="A25" sqref="A25:XFD26"/>
    </sheetView>
  </sheetViews>
  <sheetFormatPr defaultColWidth="8.85546875" defaultRowHeight="15"/>
  <cols>
    <col min="1" max="1" width="6.5703125" style="149" customWidth="1"/>
    <col min="2" max="2" width="36" style="149" customWidth="1"/>
    <col min="3" max="3" width="6.42578125" style="156" customWidth="1"/>
    <col min="4" max="4" width="6" style="149" customWidth="1"/>
    <col min="5" max="5" width="5.7109375" style="156" customWidth="1"/>
    <col min="6" max="6" width="11.5703125" style="149" customWidth="1"/>
    <col min="7" max="7" width="12.42578125" style="149" customWidth="1"/>
    <col min="8" max="8" width="18.42578125" style="149" customWidth="1"/>
    <col min="9" max="9" width="8.5703125" style="149" customWidth="1"/>
    <col min="10" max="10" width="12.85546875" style="149" customWidth="1"/>
    <col min="11" max="16384" width="8.85546875" style="149"/>
  </cols>
  <sheetData>
    <row r="1" spans="1:11" s="100" customFormat="1" ht="15.75" customHeight="1">
      <c r="A1" s="152" t="s">
        <v>431</v>
      </c>
      <c r="B1" s="152"/>
      <c r="C1" s="153"/>
      <c r="D1" s="152"/>
      <c r="E1" s="153"/>
      <c r="F1" s="152"/>
      <c r="G1" s="152"/>
      <c r="H1" s="152"/>
      <c r="I1" s="152"/>
      <c r="J1" s="157"/>
    </row>
    <row r="3" spans="1:11" ht="47.25">
      <c r="A3" s="129" t="s">
        <v>0</v>
      </c>
      <c r="B3" s="129" t="s">
        <v>1</v>
      </c>
      <c r="C3" s="131" t="s">
        <v>2</v>
      </c>
      <c r="D3" s="131" t="s">
        <v>3</v>
      </c>
      <c r="E3" s="131" t="s">
        <v>4</v>
      </c>
      <c r="F3" s="129" t="s">
        <v>5</v>
      </c>
      <c r="G3" s="132" t="s">
        <v>6</v>
      </c>
      <c r="H3" s="131" t="s">
        <v>17</v>
      </c>
      <c r="I3" s="131" t="s">
        <v>18</v>
      </c>
      <c r="J3" s="17" t="s">
        <v>27</v>
      </c>
    </row>
    <row r="4" spans="1:11" ht="15.75">
      <c r="A4" s="27" t="s">
        <v>12</v>
      </c>
      <c r="B4" s="27" t="s">
        <v>13</v>
      </c>
      <c r="C4" s="27"/>
      <c r="D4" s="27"/>
      <c r="E4" s="27"/>
      <c r="F4" s="27"/>
      <c r="G4" s="27"/>
      <c r="H4" s="27"/>
      <c r="I4" s="27"/>
      <c r="J4" s="24"/>
    </row>
    <row r="5" spans="1:11" ht="15.75">
      <c r="A5" s="126">
        <v>1</v>
      </c>
      <c r="B5" s="122" t="s">
        <v>74</v>
      </c>
      <c r="C5" s="188">
        <v>10</v>
      </c>
      <c r="D5" s="188"/>
      <c r="E5" s="188">
        <v>10</v>
      </c>
      <c r="F5" s="108" t="s">
        <v>7</v>
      </c>
      <c r="G5" s="108" t="s">
        <v>75</v>
      </c>
      <c r="H5" s="160"/>
      <c r="I5" s="139" t="s">
        <v>11</v>
      </c>
      <c r="J5" s="180" t="s">
        <v>336</v>
      </c>
    </row>
    <row r="6" spans="1:11" ht="31.5">
      <c r="A6" s="126">
        <v>2</v>
      </c>
      <c r="B6" s="122" t="s">
        <v>76</v>
      </c>
      <c r="C6" s="188">
        <v>250</v>
      </c>
      <c r="D6" s="188"/>
      <c r="E6" s="188">
        <v>250</v>
      </c>
      <c r="F6" s="108" t="s">
        <v>7</v>
      </c>
      <c r="G6" s="108" t="s">
        <v>75</v>
      </c>
      <c r="H6" s="160"/>
      <c r="I6" s="139" t="s">
        <v>11</v>
      </c>
      <c r="J6" s="180" t="s">
        <v>336</v>
      </c>
    </row>
    <row r="7" spans="1:11" ht="31.5">
      <c r="A7" s="126">
        <v>3</v>
      </c>
      <c r="B7" s="122" t="s">
        <v>34</v>
      </c>
      <c r="C7" s="123">
        <v>1</v>
      </c>
      <c r="D7" s="123"/>
      <c r="E7" s="123">
        <v>1</v>
      </c>
      <c r="F7" s="108" t="s">
        <v>35</v>
      </c>
      <c r="G7" s="108" t="s">
        <v>75</v>
      </c>
      <c r="H7" s="160" t="s">
        <v>77</v>
      </c>
      <c r="I7" s="139" t="s">
        <v>19</v>
      </c>
      <c r="J7" s="180" t="s">
        <v>336</v>
      </c>
    </row>
    <row r="8" spans="1:11" ht="15.75">
      <c r="A8" s="126">
        <v>4</v>
      </c>
      <c r="B8" s="122" t="s">
        <v>78</v>
      </c>
      <c r="C8" s="189">
        <v>1.24E-2</v>
      </c>
      <c r="D8" s="188"/>
      <c r="E8" s="189">
        <v>1.24E-2</v>
      </c>
      <c r="F8" s="108" t="s">
        <v>7</v>
      </c>
      <c r="G8" s="190" t="s">
        <v>75</v>
      </c>
      <c r="H8" s="180"/>
      <c r="I8" s="139" t="s">
        <v>26</v>
      </c>
      <c r="J8" s="180" t="s">
        <v>336</v>
      </c>
    </row>
    <row r="9" spans="1:11" ht="110.25">
      <c r="A9" s="129">
        <v>5</v>
      </c>
      <c r="B9" s="171" t="s">
        <v>371</v>
      </c>
      <c r="C9" s="191">
        <v>155</v>
      </c>
      <c r="D9" s="191"/>
      <c r="E9" s="191">
        <v>155</v>
      </c>
      <c r="F9" s="129" t="s">
        <v>7</v>
      </c>
      <c r="G9" s="129" t="s">
        <v>75</v>
      </c>
      <c r="H9" s="133" t="s">
        <v>372</v>
      </c>
      <c r="I9" s="133" t="s">
        <v>219</v>
      </c>
      <c r="J9" s="180" t="s">
        <v>336</v>
      </c>
      <c r="K9" s="205"/>
    </row>
    <row r="10" spans="1:11" ht="15.75">
      <c r="A10" s="126">
        <v>6</v>
      </c>
      <c r="B10" s="122" t="s">
        <v>79</v>
      </c>
      <c r="C10" s="123">
        <v>3.7</v>
      </c>
      <c r="D10" s="123"/>
      <c r="E10" s="123">
        <v>3.7</v>
      </c>
      <c r="F10" s="108" t="s">
        <v>7</v>
      </c>
      <c r="G10" s="108" t="s">
        <v>75</v>
      </c>
      <c r="H10" s="126"/>
      <c r="I10" s="139" t="s">
        <v>298</v>
      </c>
      <c r="J10" s="180" t="s">
        <v>336</v>
      </c>
    </row>
    <row r="11" spans="1:11" ht="47.25">
      <c r="A11" s="126">
        <v>7</v>
      </c>
      <c r="B11" s="122" t="s">
        <v>80</v>
      </c>
      <c r="C11" s="123">
        <v>1.1299999999999999</v>
      </c>
      <c r="D11" s="123"/>
      <c r="E11" s="123">
        <v>1.1299999999999999</v>
      </c>
      <c r="F11" s="108" t="s">
        <v>9</v>
      </c>
      <c r="G11" s="108" t="s">
        <v>75</v>
      </c>
      <c r="H11" s="193" t="s">
        <v>81</v>
      </c>
      <c r="I11" s="139" t="s">
        <v>20</v>
      </c>
      <c r="J11" s="180" t="s">
        <v>336</v>
      </c>
    </row>
    <row r="12" spans="1:11" ht="47.25">
      <c r="A12" s="126">
        <v>8</v>
      </c>
      <c r="B12" s="122" t="s">
        <v>82</v>
      </c>
      <c r="C12" s="123">
        <v>1.4</v>
      </c>
      <c r="D12" s="123">
        <f>C12-E12</f>
        <v>0.82</v>
      </c>
      <c r="E12" s="123">
        <v>0.57999999999999996</v>
      </c>
      <c r="F12" s="108" t="s">
        <v>7</v>
      </c>
      <c r="G12" s="108" t="s">
        <v>75</v>
      </c>
      <c r="H12" s="193" t="s">
        <v>84</v>
      </c>
      <c r="I12" s="139" t="s">
        <v>20</v>
      </c>
      <c r="J12" s="180" t="s">
        <v>336</v>
      </c>
    </row>
    <row r="13" spans="1:11" ht="31.5">
      <c r="A13" s="126">
        <v>9</v>
      </c>
      <c r="B13" s="122" t="s">
        <v>83</v>
      </c>
      <c r="C13" s="123">
        <v>1.6</v>
      </c>
      <c r="D13" s="123"/>
      <c r="E13" s="123">
        <v>1.6</v>
      </c>
      <c r="F13" s="108" t="s">
        <v>7</v>
      </c>
      <c r="G13" s="108" t="s">
        <v>75</v>
      </c>
      <c r="H13" s="126"/>
      <c r="I13" s="139" t="s">
        <v>20</v>
      </c>
      <c r="J13" s="180" t="s">
        <v>336</v>
      </c>
    </row>
    <row r="14" spans="1:11" ht="31.5">
      <c r="A14" s="126">
        <v>10</v>
      </c>
      <c r="B14" s="122" t="s">
        <v>86</v>
      </c>
      <c r="C14" s="123">
        <v>10.5</v>
      </c>
      <c r="D14" s="123"/>
      <c r="E14" s="123">
        <v>10.5</v>
      </c>
      <c r="F14" s="108" t="s">
        <v>7</v>
      </c>
      <c r="G14" s="108" t="s">
        <v>87</v>
      </c>
      <c r="H14" s="192"/>
      <c r="I14" s="178"/>
      <c r="J14" s="180" t="s">
        <v>336</v>
      </c>
    </row>
    <row r="15" spans="1:11" ht="15.75">
      <c r="A15" s="126">
        <v>11</v>
      </c>
      <c r="B15" s="122" t="s">
        <v>88</v>
      </c>
      <c r="C15" s="123">
        <v>3.5</v>
      </c>
      <c r="D15" s="123"/>
      <c r="E15" s="123">
        <v>3.5</v>
      </c>
      <c r="F15" s="108" t="s">
        <v>7</v>
      </c>
      <c r="G15" s="108" t="s">
        <v>75</v>
      </c>
      <c r="H15" s="192"/>
      <c r="I15" s="178" t="s">
        <v>9</v>
      </c>
      <c r="J15" s="180" t="s">
        <v>336</v>
      </c>
    </row>
    <row r="16" spans="1:11" ht="31.5">
      <c r="A16" s="126">
        <v>12</v>
      </c>
      <c r="B16" s="122" t="s">
        <v>89</v>
      </c>
      <c r="C16" s="123">
        <v>6.5</v>
      </c>
      <c r="D16" s="123"/>
      <c r="E16" s="123">
        <v>6.5</v>
      </c>
      <c r="F16" s="108" t="s">
        <v>10</v>
      </c>
      <c r="G16" s="108" t="s">
        <v>75</v>
      </c>
      <c r="H16" s="192" t="s">
        <v>466</v>
      </c>
      <c r="I16" s="178"/>
      <c r="J16" s="180" t="s">
        <v>336</v>
      </c>
    </row>
    <row r="17" spans="1:10" ht="15.75">
      <c r="A17" s="126">
        <v>13</v>
      </c>
      <c r="B17" s="122" t="s">
        <v>48</v>
      </c>
      <c r="C17" s="123">
        <v>5</v>
      </c>
      <c r="D17" s="123"/>
      <c r="E17" s="123">
        <v>5</v>
      </c>
      <c r="F17" s="108" t="s">
        <v>7</v>
      </c>
      <c r="G17" s="108" t="s">
        <v>75</v>
      </c>
      <c r="H17" s="192" t="s">
        <v>92</v>
      </c>
      <c r="I17" s="178" t="s">
        <v>9</v>
      </c>
      <c r="J17" s="180" t="s">
        <v>336</v>
      </c>
    </row>
    <row r="18" spans="1:10" ht="15.75">
      <c r="A18" s="126">
        <v>14</v>
      </c>
      <c r="B18" s="138" t="s">
        <v>90</v>
      </c>
      <c r="C18" s="158">
        <v>1.1499999999999999</v>
      </c>
      <c r="D18" s="158"/>
      <c r="E18" s="158">
        <v>1.1499999999999999</v>
      </c>
      <c r="F18" s="126" t="s">
        <v>7</v>
      </c>
      <c r="G18" s="126" t="s">
        <v>75</v>
      </c>
      <c r="H18" s="192"/>
      <c r="I18" s="178" t="s">
        <v>22</v>
      </c>
      <c r="J18" s="180" t="s">
        <v>336</v>
      </c>
    </row>
    <row r="19" spans="1:10" ht="63">
      <c r="A19" s="126">
        <v>15</v>
      </c>
      <c r="B19" s="138" t="s">
        <v>91</v>
      </c>
      <c r="C19" s="158">
        <v>0.09</v>
      </c>
      <c r="D19" s="158"/>
      <c r="E19" s="158">
        <v>0.09</v>
      </c>
      <c r="F19" s="126" t="s">
        <v>7</v>
      </c>
      <c r="G19" s="126" t="s">
        <v>75</v>
      </c>
      <c r="H19" s="126" t="s">
        <v>93</v>
      </c>
      <c r="I19" s="178" t="s">
        <v>22</v>
      </c>
      <c r="J19" s="180" t="s">
        <v>336</v>
      </c>
    </row>
    <row r="20" spans="1:10" ht="15.75">
      <c r="A20" s="145" t="s">
        <v>14</v>
      </c>
      <c r="B20" s="145" t="s">
        <v>15</v>
      </c>
      <c r="C20" s="145"/>
      <c r="D20" s="145"/>
      <c r="E20" s="145"/>
      <c r="F20" s="145"/>
      <c r="G20" s="145"/>
      <c r="H20" s="145"/>
      <c r="I20" s="145"/>
      <c r="J20" s="146"/>
    </row>
    <row r="21" spans="1:10" ht="31.5">
      <c r="A21" s="139">
        <v>1</v>
      </c>
      <c r="B21" s="138" t="s">
        <v>85</v>
      </c>
      <c r="C21" s="158">
        <f>4000*5/10000</f>
        <v>2</v>
      </c>
      <c r="D21" s="159">
        <f>C21-E21</f>
        <v>1.33</v>
      </c>
      <c r="E21" s="158">
        <v>0.67</v>
      </c>
      <c r="F21" s="126"/>
      <c r="G21" s="126" t="s">
        <v>75</v>
      </c>
      <c r="H21" s="160"/>
      <c r="I21" s="139" t="s">
        <v>20</v>
      </c>
      <c r="J21" s="180" t="s">
        <v>336</v>
      </c>
    </row>
    <row r="22" spans="1:10" ht="63">
      <c r="A22" s="126">
        <v>2</v>
      </c>
      <c r="B22" s="124" t="s">
        <v>328</v>
      </c>
      <c r="C22" s="126">
        <v>0.36</v>
      </c>
      <c r="D22" s="126"/>
      <c r="E22" s="126">
        <v>0.36</v>
      </c>
      <c r="F22" s="126" t="s">
        <v>329</v>
      </c>
      <c r="G22" s="126" t="s">
        <v>75</v>
      </c>
      <c r="H22" s="126" t="s">
        <v>330</v>
      </c>
      <c r="I22" s="126" t="s">
        <v>8</v>
      </c>
      <c r="J22" s="180" t="s">
        <v>336</v>
      </c>
    </row>
    <row r="23" spans="1:10" ht="78.75">
      <c r="A23" s="178">
        <v>3</v>
      </c>
      <c r="B23" s="138" t="s">
        <v>252</v>
      </c>
      <c r="C23" s="216">
        <f>38.68+2.1+2.1+0.88</f>
        <v>43.760000000000005</v>
      </c>
      <c r="D23" s="180"/>
      <c r="E23" s="216">
        <v>43.76</v>
      </c>
      <c r="F23" s="160" t="s">
        <v>389</v>
      </c>
      <c r="G23" s="126" t="s">
        <v>75</v>
      </c>
      <c r="H23" s="180"/>
      <c r="I23" s="178" t="s">
        <v>20</v>
      </c>
      <c r="J23" s="180" t="s">
        <v>336</v>
      </c>
    </row>
    <row r="24" spans="1:10" ht="31.5">
      <c r="A24" s="178">
        <v>4</v>
      </c>
      <c r="B24" s="138" t="s">
        <v>464</v>
      </c>
      <c r="C24" s="216">
        <f>D24+E24</f>
        <v>3.31</v>
      </c>
      <c r="D24" s="180">
        <v>1.86</v>
      </c>
      <c r="E24" s="216">
        <v>1.45</v>
      </c>
      <c r="F24" s="160" t="s">
        <v>465</v>
      </c>
      <c r="G24" s="126" t="s">
        <v>75</v>
      </c>
      <c r="H24" s="180"/>
      <c r="I24" s="178" t="s">
        <v>9</v>
      </c>
      <c r="J24" s="180" t="s">
        <v>336</v>
      </c>
    </row>
    <row r="25" spans="1:10" s="209" customFormat="1" ht="30" customHeight="1">
      <c r="A25" s="133" t="s">
        <v>439</v>
      </c>
      <c r="B25" s="208" t="s">
        <v>440</v>
      </c>
      <c r="C25" s="207"/>
      <c r="D25" s="207"/>
      <c r="E25" s="207"/>
      <c r="F25" s="133"/>
      <c r="G25" s="207"/>
      <c r="H25" s="160"/>
      <c r="I25" s="160"/>
      <c r="J25" s="160"/>
    </row>
    <row r="26" spans="1:10" s="209" customFormat="1" ht="31.5">
      <c r="A26" s="139"/>
      <c r="B26" s="217" t="s">
        <v>463</v>
      </c>
      <c r="C26" s="160"/>
      <c r="D26" s="160"/>
      <c r="E26" s="160"/>
      <c r="F26" s="139"/>
      <c r="G26" s="160"/>
      <c r="H26" s="160"/>
      <c r="I26" s="160"/>
      <c r="J26" s="126" t="s">
        <v>443</v>
      </c>
    </row>
  </sheetData>
  <pageMargins left="0.24" right="0.2" top="0.37" bottom="0.75" header="0.3" footer="0.3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30" workbookViewId="0">
      <selection activeCell="A35" sqref="A35:XFD36"/>
    </sheetView>
  </sheetViews>
  <sheetFormatPr defaultRowHeight="15"/>
  <cols>
    <col min="1" max="1" width="6" customWidth="1"/>
    <col min="2" max="2" width="36.140625" customWidth="1"/>
    <col min="3" max="3" width="8.5703125" style="31" customWidth="1"/>
    <col min="4" max="4" width="6" customWidth="1"/>
    <col min="5" max="5" width="8.140625" style="31" customWidth="1"/>
    <col min="6" max="6" width="14.42578125" customWidth="1"/>
    <col min="7" max="7" width="10" customWidth="1"/>
    <col min="8" max="8" width="12.5703125" customWidth="1"/>
    <col min="9" max="9" width="8.5703125" customWidth="1"/>
    <col min="10" max="10" width="13.7109375" customWidth="1"/>
  </cols>
  <sheetData>
    <row r="1" spans="1:10" s="3" customFormat="1" ht="15.75" customHeight="1">
      <c r="A1" s="1" t="s">
        <v>432</v>
      </c>
      <c r="B1" s="1"/>
      <c r="C1" s="30"/>
      <c r="D1" s="1"/>
      <c r="E1" s="30"/>
      <c r="F1" s="1"/>
      <c r="G1" s="1"/>
      <c r="H1" s="1"/>
      <c r="I1" s="1"/>
    </row>
    <row r="3" spans="1:10" ht="31.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7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3"/>
      <c r="H4" s="146"/>
      <c r="I4" s="146"/>
      <c r="J4" s="146"/>
    </row>
    <row r="5" spans="1:10" ht="31.5">
      <c r="A5" s="6">
        <v>1</v>
      </c>
      <c r="B5" s="15" t="s">
        <v>95</v>
      </c>
      <c r="C5" s="33">
        <v>229</v>
      </c>
      <c r="D5" s="33"/>
      <c r="E5" s="33">
        <v>229</v>
      </c>
      <c r="F5" s="6" t="s">
        <v>96</v>
      </c>
      <c r="G5" s="6" t="s">
        <v>97</v>
      </c>
      <c r="H5" s="20"/>
      <c r="I5" s="20" t="s">
        <v>11</v>
      </c>
      <c r="J5" s="180" t="s">
        <v>336</v>
      </c>
    </row>
    <row r="6" spans="1:10" ht="31.5">
      <c r="A6" s="6">
        <v>2</v>
      </c>
      <c r="B6" s="15" t="s">
        <v>34</v>
      </c>
      <c r="C6" s="33">
        <v>1</v>
      </c>
      <c r="D6" s="33"/>
      <c r="E6" s="33">
        <v>1</v>
      </c>
      <c r="F6" s="6" t="s">
        <v>35</v>
      </c>
      <c r="G6" s="6" t="s">
        <v>97</v>
      </c>
      <c r="H6" s="20" t="s">
        <v>122</v>
      </c>
      <c r="I6" s="20" t="s">
        <v>19</v>
      </c>
      <c r="J6" s="180" t="s">
        <v>336</v>
      </c>
    </row>
    <row r="7" spans="1:10" ht="31.5">
      <c r="A7" s="6">
        <v>3</v>
      </c>
      <c r="B7" s="15" t="s">
        <v>98</v>
      </c>
      <c r="C7" s="33">
        <v>28</v>
      </c>
      <c r="D7" s="33"/>
      <c r="E7" s="33">
        <v>28</v>
      </c>
      <c r="F7" s="6" t="s">
        <v>10</v>
      </c>
      <c r="G7" s="6" t="s">
        <v>97</v>
      </c>
      <c r="H7" s="20"/>
      <c r="I7" s="20" t="s">
        <v>16</v>
      </c>
      <c r="J7" s="180" t="s">
        <v>336</v>
      </c>
    </row>
    <row r="8" spans="1:10" ht="63">
      <c r="A8" s="6">
        <v>4</v>
      </c>
      <c r="B8" s="15" t="s">
        <v>99</v>
      </c>
      <c r="C8" s="33">
        <v>3.5999999999999996</v>
      </c>
      <c r="D8" s="33">
        <v>2.2999999999999998</v>
      </c>
      <c r="E8" s="33">
        <v>1.3</v>
      </c>
      <c r="F8" s="6" t="s">
        <v>9</v>
      </c>
      <c r="G8" s="6" t="s">
        <v>97</v>
      </c>
      <c r="H8" s="20"/>
      <c r="I8" s="20" t="s">
        <v>20</v>
      </c>
      <c r="J8" s="180" t="s">
        <v>336</v>
      </c>
    </row>
    <row r="9" spans="1:10" ht="63">
      <c r="A9" s="6">
        <v>5</v>
      </c>
      <c r="B9" s="138" t="s">
        <v>100</v>
      </c>
      <c r="C9" s="158">
        <v>1</v>
      </c>
      <c r="D9" s="158"/>
      <c r="E9" s="158">
        <v>1</v>
      </c>
      <c r="F9" s="126" t="s">
        <v>35</v>
      </c>
      <c r="G9" s="126" t="s">
        <v>97</v>
      </c>
      <c r="H9" s="20"/>
      <c r="I9" s="20" t="s">
        <v>20</v>
      </c>
      <c r="J9" s="180" t="s">
        <v>336</v>
      </c>
    </row>
    <row r="10" spans="1:10" ht="47.25">
      <c r="A10" s="6">
        <v>6</v>
      </c>
      <c r="B10" s="15" t="s">
        <v>101</v>
      </c>
      <c r="C10" s="33">
        <v>2.42</v>
      </c>
      <c r="D10" s="33">
        <v>1.54</v>
      </c>
      <c r="E10" s="33">
        <v>0.88</v>
      </c>
      <c r="F10" s="6" t="s">
        <v>102</v>
      </c>
      <c r="G10" s="6" t="s">
        <v>97</v>
      </c>
      <c r="H10" s="20"/>
      <c r="I10" s="20" t="s">
        <v>20</v>
      </c>
      <c r="J10" s="180" t="s">
        <v>336</v>
      </c>
    </row>
    <row r="11" spans="1:10" ht="63">
      <c r="A11" s="6">
        <v>7</v>
      </c>
      <c r="B11" s="15" t="s">
        <v>103</v>
      </c>
      <c r="C11" s="33">
        <v>1.75</v>
      </c>
      <c r="D11" s="33">
        <v>1.63</v>
      </c>
      <c r="E11" s="33">
        <v>0.12</v>
      </c>
      <c r="F11" s="6" t="s">
        <v>9</v>
      </c>
      <c r="G11" s="6" t="s">
        <v>97</v>
      </c>
      <c r="H11" s="20"/>
      <c r="I11" s="20" t="s">
        <v>20</v>
      </c>
      <c r="J11" s="180" t="s">
        <v>336</v>
      </c>
    </row>
    <row r="12" spans="1:10" ht="63">
      <c r="A12" s="6">
        <v>8</v>
      </c>
      <c r="B12" s="15" t="s">
        <v>104</v>
      </c>
      <c r="C12" s="33">
        <v>2.42</v>
      </c>
      <c r="D12" s="33">
        <v>0.88</v>
      </c>
      <c r="E12" s="33">
        <v>1.54</v>
      </c>
      <c r="F12" s="6" t="s">
        <v>102</v>
      </c>
      <c r="G12" s="6" t="s">
        <v>97</v>
      </c>
      <c r="H12" s="20"/>
      <c r="I12" s="20" t="s">
        <v>20</v>
      </c>
      <c r="J12" s="180" t="s">
        <v>336</v>
      </c>
    </row>
    <row r="13" spans="1:10" ht="63">
      <c r="A13" s="6">
        <v>9</v>
      </c>
      <c r="B13" s="15" t="s">
        <v>105</v>
      </c>
      <c r="C13" s="33">
        <v>1.63</v>
      </c>
      <c r="D13" s="33">
        <v>0.89</v>
      </c>
      <c r="E13" s="33">
        <v>0.74</v>
      </c>
      <c r="F13" s="6" t="s">
        <v>35</v>
      </c>
      <c r="G13" s="6" t="s">
        <v>97</v>
      </c>
      <c r="H13" s="20"/>
      <c r="I13" s="20" t="s">
        <v>20</v>
      </c>
      <c r="J13" s="180" t="s">
        <v>336</v>
      </c>
    </row>
    <row r="14" spans="1:10" ht="47.25">
      <c r="A14" s="6">
        <v>10</v>
      </c>
      <c r="B14" s="15" t="s">
        <v>106</v>
      </c>
      <c r="C14" s="33">
        <v>2.31</v>
      </c>
      <c r="D14" s="33">
        <v>1.47</v>
      </c>
      <c r="E14" s="33">
        <v>0.84</v>
      </c>
      <c r="F14" s="6" t="s">
        <v>107</v>
      </c>
      <c r="G14" s="6" t="s">
        <v>97</v>
      </c>
      <c r="H14" s="20"/>
      <c r="I14" s="20" t="s">
        <v>20</v>
      </c>
      <c r="J14" s="180" t="s">
        <v>336</v>
      </c>
    </row>
    <row r="15" spans="1:10" ht="31.5">
      <c r="A15" s="6">
        <v>11</v>
      </c>
      <c r="B15" s="15" t="s">
        <v>108</v>
      </c>
      <c r="C15" s="33">
        <v>1.63</v>
      </c>
      <c r="D15" s="33">
        <v>0.89</v>
      </c>
      <c r="E15" s="33">
        <v>0.74</v>
      </c>
      <c r="F15" s="6" t="s">
        <v>109</v>
      </c>
      <c r="G15" s="6" t="s">
        <v>97</v>
      </c>
      <c r="H15" s="20"/>
      <c r="I15" s="20" t="s">
        <v>20</v>
      </c>
      <c r="J15" s="180" t="s">
        <v>336</v>
      </c>
    </row>
    <row r="16" spans="1:10" ht="31.5">
      <c r="A16" s="6">
        <v>12</v>
      </c>
      <c r="B16" s="15" t="s">
        <v>110</v>
      </c>
      <c r="C16" s="33">
        <v>1.28</v>
      </c>
      <c r="D16" s="33">
        <v>1.1000000000000001</v>
      </c>
      <c r="E16" s="33">
        <v>0.18</v>
      </c>
      <c r="F16" s="6" t="s">
        <v>102</v>
      </c>
      <c r="G16" s="6" t="s">
        <v>97</v>
      </c>
      <c r="H16" s="194"/>
      <c r="I16" s="20" t="s">
        <v>20</v>
      </c>
      <c r="J16" s="180" t="s">
        <v>336</v>
      </c>
    </row>
    <row r="17" spans="1:10" ht="31.5">
      <c r="A17" s="6">
        <v>13</v>
      </c>
      <c r="B17" s="15" t="s">
        <v>111</v>
      </c>
      <c r="C17" s="33">
        <v>0.89999999999999991</v>
      </c>
      <c r="D17" s="33">
        <v>0.49</v>
      </c>
      <c r="E17" s="33">
        <v>0.41</v>
      </c>
      <c r="F17" s="6" t="s">
        <v>59</v>
      </c>
      <c r="G17" s="6" t="s">
        <v>97</v>
      </c>
      <c r="H17" s="20"/>
      <c r="I17" s="20" t="s">
        <v>20</v>
      </c>
      <c r="J17" s="180" t="s">
        <v>336</v>
      </c>
    </row>
    <row r="18" spans="1:10" ht="31.5">
      <c r="A18" s="6">
        <v>14</v>
      </c>
      <c r="B18" s="15" t="s">
        <v>112</v>
      </c>
      <c r="C18" s="33">
        <v>1.8900000000000001</v>
      </c>
      <c r="D18" s="33">
        <v>1.03</v>
      </c>
      <c r="E18" s="33">
        <v>0.86</v>
      </c>
      <c r="F18" s="6" t="s">
        <v>102</v>
      </c>
      <c r="G18" s="6" t="s">
        <v>97</v>
      </c>
      <c r="H18" s="20"/>
      <c r="I18" s="20" t="s">
        <v>20</v>
      </c>
      <c r="J18" s="180" t="s">
        <v>336</v>
      </c>
    </row>
    <row r="19" spans="1:10" ht="47.25">
      <c r="A19" s="6">
        <v>15</v>
      </c>
      <c r="B19" s="15" t="s">
        <v>113</v>
      </c>
      <c r="C19" s="33">
        <v>0.41</v>
      </c>
      <c r="D19" s="33">
        <v>0.35</v>
      </c>
      <c r="E19" s="33">
        <v>0.06</v>
      </c>
      <c r="F19" s="6" t="s">
        <v>9</v>
      </c>
      <c r="G19" s="6" t="s">
        <v>97</v>
      </c>
      <c r="H19" s="20"/>
      <c r="I19" s="20" t="s">
        <v>20</v>
      </c>
      <c r="J19" s="180" t="s">
        <v>336</v>
      </c>
    </row>
    <row r="20" spans="1:10" ht="47.25">
      <c r="A20" s="6">
        <v>16</v>
      </c>
      <c r="B20" s="15" t="s">
        <v>114</v>
      </c>
      <c r="C20" s="33">
        <v>1.07</v>
      </c>
      <c r="D20" s="33">
        <v>0.68</v>
      </c>
      <c r="E20" s="33">
        <v>0.39</v>
      </c>
      <c r="F20" s="6" t="s">
        <v>28</v>
      </c>
      <c r="G20" s="6" t="s">
        <v>97</v>
      </c>
      <c r="H20" s="20"/>
      <c r="I20" s="20" t="s">
        <v>20</v>
      </c>
      <c r="J20" s="180" t="s">
        <v>336</v>
      </c>
    </row>
    <row r="21" spans="1:10" ht="31.5">
      <c r="A21" s="6">
        <v>17</v>
      </c>
      <c r="B21" s="15" t="s">
        <v>115</v>
      </c>
      <c r="C21" s="33">
        <v>0.6</v>
      </c>
      <c r="D21" s="33">
        <v>0</v>
      </c>
      <c r="E21" s="33">
        <v>0.6</v>
      </c>
      <c r="F21" s="6" t="s">
        <v>35</v>
      </c>
      <c r="G21" s="6" t="s">
        <v>97</v>
      </c>
      <c r="H21" s="20"/>
      <c r="I21" s="20" t="s">
        <v>20</v>
      </c>
      <c r="J21" s="180" t="s">
        <v>336</v>
      </c>
    </row>
    <row r="22" spans="1:10" ht="31.5">
      <c r="A22" s="6">
        <v>18</v>
      </c>
      <c r="B22" s="138" t="s">
        <v>116</v>
      </c>
      <c r="C22" s="158">
        <v>2.35</v>
      </c>
      <c r="D22" s="158">
        <v>1.28</v>
      </c>
      <c r="E22" s="158">
        <v>1.07</v>
      </c>
      <c r="F22" s="126" t="s">
        <v>117</v>
      </c>
      <c r="G22" s="126" t="s">
        <v>97</v>
      </c>
      <c r="H22" s="20"/>
      <c r="I22" s="20" t="s">
        <v>20</v>
      </c>
      <c r="J22" s="180" t="s">
        <v>336</v>
      </c>
    </row>
    <row r="23" spans="1:10" ht="31.5">
      <c r="A23" s="6">
        <v>19</v>
      </c>
      <c r="B23" s="15" t="s">
        <v>118</v>
      </c>
      <c r="C23" s="33">
        <v>0.76</v>
      </c>
      <c r="D23" s="33">
        <v>0.65</v>
      </c>
      <c r="E23" s="33">
        <v>0.11</v>
      </c>
      <c r="F23" s="6" t="s">
        <v>119</v>
      </c>
      <c r="G23" s="6" t="s">
        <v>97</v>
      </c>
      <c r="H23" s="194"/>
      <c r="I23" s="20" t="s">
        <v>20</v>
      </c>
      <c r="J23" s="180" t="s">
        <v>336</v>
      </c>
    </row>
    <row r="24" spans="1:10" ht="31.5">
      <c r="A24" s="6">
        <v>20</v>
      </c>
      <c r="B24" s="15" t="s">
        <v>120</v>
      </c>
      <c r="C24" s="33">
        <v>0.94</v>
      </c>
      <c r="D24" s="33">
        <v>0.51</v>
      </c>
      <c r="E24" s="33">
        <v>0.43</v>
      </c>
      <c r="F24" s="6" t="s">
        <v>96</v>
      </c>
      <c r="G24" s="6" t="s">
        <v>97</v>
      </c>
      <c r="H24" s="20"/>
      <c r="I24" s="20" t="s">
        <v>20</v>
      </c>
      <c r="J24" s="180" t="s">
        <v>336</v>
      </c>
    </row>
    <row r="25" spans="1:10" ht="31.5">
      <c r="A25" s="6">
        <v>21</v>
      </c>
      <c r="B25" s="15" t="s">
        <v>121</v>
      </c>
      <c r="C25" s="33">
        <v>0.35</v>
      </c>
      <c r="D25" s="33"/>
      <c r="E25" s="33">
        <v>0.35</v>
      </c>
      <c r="F25" s="6" t="s">
        <v>7</v>
      </c>
      <c r="G25" s="6" t="s">
        <v>97</v>
      </c>
      <c r="H25" s="20"/>
      <c r="I25" s="20" t="s">
        <v>20</v>
      </c>
      <c r="J25" s="180" t="s">
        <v>336</v>
      </c>
    </row>
    <row r="26" spans="1:10" ht="31.5">
      <c r="A26" s="6">
        <v>22</v>
      </c>
      <c r="B26" s="15" t="s">
        <v>48</v>
      </c>
      <c r="C26" s="33">
        <v>8</v>
      </c>
      <c r="D26" s="33"/>
      <c r="E26" s="33">
        <v>8</v>
      </c>
      <c r="F26" s="6" t="s">
        <v>7</v>
      </c>
      <c r="G26" s="6" t="s">
        <v>97</v>
      </c>
      <c r="H26" s="20" t="s">
        <v>92</v>
      </c>
      <c r="I26" s="20" t="s">
        <v>9</v>
      </c>
      <c r="J26" s="180" t="s">
        <v>336</v>
      </c>
    </row>
    <row r="27" spans="1:10" ht="15.75">
      <c r="A27" s="26" t="s">
        <v>14</v>
      </c>
      <c r="B27" s="26" t="s">
        <v>15</v>
      </c>
      <c r="C27" s="221"/>
      <c r="D27" s="222"/>
      <c r="E27" s="221"/>
      <c r="F27" s="145"/>
      <c r="G27" s="223"/>
      <c r="H27" s="146"/>
      <c r="I27" s="146"/>
      <c r="J27" s="146"/>
    </row>
    <row r="28" spans="1:10" ht="31.5">
      <c r="A28" s="20">
        <v>1</v>
      </c>
      <c r="B28" s="185" t="s">
        <v>331</v>
      </c>
      <c r="C28" s="33">
        <f>D28+E28</f>
        <v>0.1</v>
      </c>
      <c r="D28" s="33"/>
      <c r="E28" s="33">
        <v>0.1</v>
      </c>
      <c r="F28" s="6" t="s">
        <v>194</v>
      </c>
      <c r="G28" s="6" t="s">
        <v>97</v>
      </c>
      <c r="H28" s="20"/>
      <c r="I28" s="20" t="s">
        <v>142</v>
      </c>
      <c r="J28" s="180" t="s">
        <v>336</v>
      </c>
    </row>
    <row r="29" spans="1:10" ht="31.5">
      <c r="A29" s="20">
        <v>2</v>
      </c>
      <c r="B29" s="185" t="s">
        <v>332</v>
      </c>
      <c r="C29" s="33">
        <f t="shared" ref="C29:C34" si="0">D29+E29</f>
        <v>3</v>
      </c>
      <c r="D29" s="197"/>
      <c r="E29" s="33">
        <v>3</v>
      </c>
      <c r="F29" s="6" t="s">
        <v>333</v>
      </c>
      <c r="G29" s="6" t="s">
        <v>97</v>
      </c>
      <c r="H29" s="20"/>
      <c r="I29" s="20" t="s">
        <v>162</v>
      </c>
      <c r="J29" s="180" t="s">
        <v>336</v>
      </c>
    </row>
    <row r="30" spans="1:10" ht="47.25">
      <c r="A30" s="20">
        <v>3</v>
      </c>
      <c r="B30" s="185" t="s">
        <v>334</v>
      </c>
      <c r="C30" s="33">
        <f t="shared" si="0"/>
        <v>0.53</v>
      </c>
      <c r="D30" s="198">
        <v>0.33</v>
      </c>
      <c r="E30" s="198">
        <v>0.2</v>
      </c>
      <c r="F30" s="6" t="s">
        <v>7</v>
      </c>
      <c r="G30" s="6" t="s">
        <v>97</v>
      </c>
      <c r="H30" s="6" t="s">
        <v>335</v>
      </c>
      <c r="I30" s="20" t="s">
        <v>283</v>
      </c>
      <c r="J30" s="180" t="s">
        <v>336</v>
      </c>
    </row>
    <row r="31" spans="1:10" ht="31.5">
      <c r="A31" s="20">
        <v>4</v>
      </c>
      <c r="B31" s="124" t="s">
        <v>467</v>
      </c>
      <c r="C31" s="33">
        <f t="shared" si="0"/>
        <v>0.02</v>
      </c>
      <c r="D31" s="219"/>
      <c r="E31" s="220">
        <v>0.02</v>
      </c>
      <c r="F31" s="126" t="s">
        <v>9</v>
      </c>
      <c r="G31" s="6" t="s">
        <v>97</v>
      </c>
      <c r="H31" s="219"/>
      <c r="I31" s="139" t="s">
        <v>20</v>
      </c>
      <c r="J31" s="180" t="s">
        <v>336</v>
      </c>
    </row>
    <row r="32" spans="1:10" ht="31.5">
      <c r="A32" s="20">
        <v>5</v>
      </c>
      <c r="B32" s="124" t="s">
        <v>468</v>
      </c>
      <c r="C32" s="33">
        <f t="shared" si="0"/>
        <v>0.27</v>
      </c>
      <c r="D32" s="219"/>
      <c r="E32" s="220">
        <v>0.27</v>
      </c>
      <c r="F32" s="126" t="s">
        <v>21</v>
      </c>
      <c r="G32" s="6" t="s">
        <v>97</v>
      </c>
      <c r="H32" s="219"/>
      <c r="I32" s="139" t="s">
        <v>16</v>
      </c>
      <c r="J32" s="180" t="s">
        <v>336</v>
      </c>
    </row>
    <row r="33" spans="1:10" ht="31.5">
      <c r="A33" s="20">
        <v>6</v>
      </c>
      <c r="B33" s="124" t="s">
        <v>469</v>
      </c>
      <c r="C33" s="33">
        <f t="shared" si="0"/>
        <v>0.22</v>
      </c>
      <c r="D33" s="219"/>
      <c r="E33" s="220">
        <v>0.22</v>
      </c>
      <c r="F33" s="126" t="s">
        <v>231</v>
      </c>
      <c r="G33" s="6" t="s">
        <v>97</v>
      </c>
      <c r="H33" s="219"/>
      <c r="I33" s="139" t="s">
        <v>21</v>
      </c>
      <c r="J33" s="180" t="s">
        <v>336</v>
      </c>
    </row>
    <row r="34" spans="1:10" ht="31.5">
      <c r="A34" s="20">
        <v>7</v>
      </c>
      <c r="B34" s="124" t="s">
        <v>470</v>
      </c>
      <c r="C34" s="33">
        <f t="shared" si="0"/>
        <v>0.06</v>
      </c>
      <c r="D34" s="219"/>
      <c r="E34" s="220">
        <v>0.06</v>
      </c>
      <c r="F34" s="126" t="s">
        <v>9</v>
      </c>
      <c r="G34" s="6" t="s">
        <v>97</v>
      </c>
      <c r="H34" s="219"/>
      <c r="I34" s="139" t="s">
        <v>8</v>
      </c>
      <c r="J34" s="180" t="s">
        <v>336</v>
      </c>
    </row>
    <row r="35" spans="1:10" s="209" customFormat="1" ht="30" customHeight="1">
      <c r="A35" s="133" t="s">
        <v>439</v>
      </c>
      <c r="B35" s="208" t="s">
        <v>440</v>
      </c>
      <c r="C35" s="207"/>
      <c r="D35" s="207"/>
      <c r="E35" s="207"/>
      <c r="F35" s="133"/>
      <c r="G35" s="207"/>
      <c r="H35" s="160"/>
      <c r="I35" s="160"/>
      <c r="J35" s="160"/>
    </row>
    <row r="36" spans="1:10" s="209" customFormat="1" ht="31.5">
      <c r="A36" s="139"/>
      <c r="B36" s="217" t="s">
        <v>471</v>
      </c>
      <c r="C36" s="160"/>
      <c r="D36" s="160"/>
      <c r="E36" s="160"/>
      <c r="F36" s="139"/>
      <c r="G36" s="160"/>
      <c r="H36" s="160"/>
      <c r="I36" s="160"/>
      <c r="J36" s="126" t="s">
        <v>443</v>
      </c>
    </row>
  </sheetData>
  <pageMargins left="0.46" right="0.2" top="0.37" bottom="0.2" header="0.28999999999999998" footer="0.3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12" sqref="A12:XFD13"/>
    </sheetView>
  </sheetViews>
  <sheetFormatPr defaultRowHeight="15"/>
  <cols>
    <col min="1" max="1" width="7.140625" customWidth="1"/>
    <col min="2" max="2" width="37.5703125" customWidth="1"/>
    <col min="3" max="3" width="6.42578125" style="31" customWidth="1"/>
    <col min="4" max="4" width="6" customWidth="1"/>
    <col min="5" max="5" width="5.7109375" style="31" customWidth="1"/>
    <col min="6" max="6" width="14.42578125" customWidth="1"/>
    <col min="7" max="7" width="10.28515625" customWidth="1"/>
    <col min="8" max="8" width="12.140625" customWidth="1"/>
    <col min="9" max="9" width="8.5703125" customWidth="1"/>
    <col min="10" max="10" width="14.85546875" customWidth="1"/>
  </cols>
  <sheetData>
    <row r="1" spans="1:10" s="3" customFormat="1" ht="15.75" customHeight="1">
      <c r="A1" s="1" t="s">
        <v>433</v>
      </c>
      <c r="B1" s="1"/>
      <c r="C1" s="30"/>
      <c r="D1" s="1"/>
      <c r="E1" s="30"/>
      <c r="F1" s="1"/>
      <c r="G1" s="1"/>
      <c r="H1" s="1"/>
      <c r="I1" s="1"/>
    </row>
    <row r="3" spans="1:10" ht="47.2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7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3"/>
      <c r="H4" s="24"/>
      <c r="I4" s="24"/>
      <c r="J4" s="24"/>
    </row>
    <row r="5" spans="1:10" ht="15.75">
      <c r="A5" s="126">
        <v>1</v>
      </c>
      <c r="B5" s="138" t="s">
        <v>317</v>
      </c>
      <c r="C5" s="127">
        <f>D5+E5</f>
        <v>6</v>
      </c>
      <c r="D5" s="158"/>
      <c r="E5" s="127">
        <v>6</v>
      </c>
      <c r="F5" s="126" t="s">
        <v>7</v>
      </c>
      <c r="G5" s="126" t="s">
        <v>349</v>
      </c>
      <c r="H5" s="127"/>
      <c r="I5" s="126" t="s">
        <v>11</v>
      </c>
      <c r="J5" s="180" t="s">
        <v>336</v>
      </c>
    </row>
    <row r="6" spans="1:10" ht="15.75">
      <c r="A6" s="126">
        <v>2</v>
      </c>
      <c r="B6" s="138" t="s">
        <v>34</v>
      </c>
      <c r="C6" s="127">
        <f t="shared" ref="C6:C7" si="0">D6+E6</f>
        <v>1</v>
      </c>
      <c r="D6" s="170"/>
      <c r="E6" s="127">
        <v>1</v>
      </c>
      <c r="F6" s="126" t="s">
        <v>35</v>
      </c>
      <c r="G6" s="126" t="s">
        <v>349</v>
      </c>
      <c r="H6" s="126"/>
      <c r="I6" s="176" t="s">
        <v>19</v>
      </c>
      <c r="J6" s="180" t="s">
        <v>336</v>
      </c>
    </row>
    <row r="7" spans="1:10" ht="15.75">
      <c r="A7" s="126">
        <v>3</v>
      </c>
      <c r="B7" s="138" t="s">
        <v>348</v>
      </c>
      <c r="C7" s="127">
        <f t="shared" si="0"/>
        <v>3</v>
      </c>
      <c r="D7" s="158"/>
      <c r="E7" s="127">
        <v>3</v>
      </c>
      <c r="F7" s="126" t="s">
        <v>7</v>
      </c>
      <c r="G7" s="126" t="s">
        <v>349</v>
      </c>
      <c r="H7" s="127"/>
      <c r="I7" s="126" t="s">
        <v>9</v>
      </c>
      <c r="J7" s="180" t="s">
        <v>336</v>
      </c>
    </row>
    <row r="8" spans="1:10" ht="15.75">
      <c r="A8" s="25" t="s">
        <v>14</v>
      </c>
      <c r="B8" s="26" t="s">
        <v>15</v>
      </c>
      <c r="C8" s="32"/>
      <c r="D8" s="27"/>
      <c r="E8" s="32"/>
      <c r="F8" s="27"/>
      <c r="G8" s="28"/>
      <c r="H8" s="24"/>
      <c r="I8" s="24"/>
      <c r="J8" s="180" t="s">
        <v>336</v>
      </c>
    </row>
    <row r="9" spans="1:10" ht="31.5">
      <c r="A9" s="20">
        <v>1</v>
      </c>
      <c r="B9" s="185" t="s">
        <v>350</v>
      </c>
      <c r="C9" s="6">
        <v>0.03</v>
      </c>
      <c r="D9" s="6"/>
      <c r="E9" s="6">
        <v>0.03</v>
      </c>
      <c r="F9" s="6" t="s">
        <v>9</v>
      </c>
      <c r="G9" s="126" t="s">
        <v>349</v>
      </c>
      <c r="H9" s="6" t="s">
        <v>351</v>
      </c>
      <c r="I9" s="6" t="s">
        <v>132</v>
      </c>
      <c r="J9" s="180" t="s">
        <v>336</v>
      </c>
    </row>
    <row r="10" spans="1:10" ht="31.5">
      <c r="A10" s="20">
        <v>2</v>
      </c>
      <c r="B10" s="185" t="s">
        <v>352</v>
      </c>
      <c r="C10" s="6">
        <v>0.35</v>
      </c>
      <c r="D10" s="6">
        <v>0.33</v>
      </c>
      <c r="E10" s="6">
        <v>0.02</v>
      </c>
      <c r="F10" s="6" t="s">
        <v>354</v>
      </c>
      <c r="G10" s="126" t="s">
        <v>349</v>
      </c>
      <c r="H10" s="6" t="s">
        <v>353</v>
      </c>
      <c r="I10" s="20" t="s">
        <v>20</v>
      </c>
      <c r="J10" s="180" t="s">
        <v>336</v>
      </c>
    </row>
    <row r="11" spans="1:10" ht="63">
      <c r="A11" s="20">
        <v>3</v>
      </c>
      <c r="B11" s="138" t="s">
        <v>252</v>
      </c>
      <c r="C11" s="6">
        <f>21.5+0.53+0.53+0.14</f>
        <v>22.700000000000003</v>
      </c>
      <c r="D11" s="6"/>
      <c r="E11" s="6">
        <v>22.7</v>
      </c>
      <c r="F11" s="6" t="s">
        <v>388</v>
      </c>
      <c r="G11" s="126" t="s">
        <v>349</v>
      </c>
      <c r="H11" s="6"/>
      <c r="I11" s="20" t="s">
        <v>320</v>
      </c>
      <c r="J11" s="180" t="s">
        <v>336</v>
      </c>
    </row>
    <row r="12" spans="1:10" s="209" customFormat="1" ht="30" customHeight="1">
      <c r="A12" s="133" t="s">
        <v>439</v>
      </c>
      <c r="B12" s="208" t="s">
        <v>440</v>
      </c>
      <c r="C12" s="207"/>
      <c r="D12" s="207"/>
      <c r="E12" s="207"/>
      <c r="F12" s="133"/>
      <c r="G12" s="207"/>
      <c r="H12" s="160"/>
      <c r="I12" s="160"/>
      <c r="J12" s="160"/>
    </row>
    <row r="13" spans="1:10" s="209" customFormat="1" ht="31.5">
      <c r="A13" s="139"/>
      <c r="B13" s="217" t="s">
        <v>472</v>
      </c>
      <c r="C13" s="160"/>
      <c r="D13" s="160"/>
      <c r="E13" s="160"/>
      <c r="F13" s="139"/>
      <c r="G13" s="160"/>
      <c r="H13" s="160"/>
      <c r="I13" s="160"/>
      <c r="J13" s="126" t="s">
        <v>443</v>
      </c>
    </row>
  </sheetData>
  <pageMargins left="0.42" right="0.2" top="0.75" bottom="0.75" header="0.3" footer="0.3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18" sqref="A18:XFD19"/>
    </sheetView>
  </sheetViews>
  <sheetFormatPr defaultRowHeight="15"/>
  <cols>
    <col min="1" max="1" width="5.5703125" customWidth="1"/>
    <col min="2" max="2" width="38.140625" customWidth="1"/>
    <col min="3" max="3" width="8.28515625" style="31" customWidth="1"/>
    <col min="4" max="4" width="6.7109375" customWidth="1"/>
    <col min="5" max="5" width="8.28515625" style="31" customWidth="1"/>
    <col min="6" max="6" width="14.42578125" customWidth="1"/>
    <col min="7" max="7" width="11.5703125" customWidth="1"/>
    <col min="8" max="8" width="8.7109375" customWidth="1"/>
    <col min="9" max="9" width="8.5703125" customWidth="1"/>
    <col min="10" max="10" width="13.5703125" customWidth="1"/>
  </cols>
  <sheetData>
    <row r="1" spans="1:10" s="3" customFormat="1" ht="15.75" customHeight="1">
      <c r="A1" s="1" t="s">
        <v>434</v>
      </c>
      <c r="B1" s="1"/>
      <c r="C1" s="30"/>
      <c r="D1" s="1"/>
      <c r="E1" s="30"/>
      <c r="F1" s="1"/>
      <c r="G1" s="1"/>
      <c r="H1" s="1"/>
      <c r="I1" s="1"/>
    </row>
    <row r="3" spans="1:10" ht="31.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7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3"/>
      <c r="H4" s="24"/>
      <c r="I4" s="24"/>
      <c r="J4" s="24"/>
    </row>
    <row r="5" spans="1:10" ht="15.75">
      <c r="A5" s="126">
        <v>1</v>
      </c>
      <c r="B5" s="138" t="s">
        <v>34</v>
      </c>
      <c r="C5" s="227">
        <f>D5+E5</f>
        <v>1</v>
      </c>
      <c r="D5" s="227"/>
      <c r="E5" s="227">
        <v>1</v>
      </c>
      <c r="F5" s="126" t="s">
        <v>35</v>
      </c>
      <c r="G5" s="126" t="s">
        <v>343</v>
      </c>
      <c r="H5" s="127"/>
      <c r="I5" s="126" t="s">
        <v>19</v>
      </c>
      <c r="J5" s="178" t="s">
        <v>336</v>
      </c>
    </row>
    <row r="6" spans="1:10" ht="15.75">
      <c r="A6" s="126">
        <v>2</v>
      </c>
      <c r="B6" s="138" t="s">
        <v>337</v>
      </c>
      <c r="C6" s="227">
        <f t="shared" ref="C6:C12" si="0">D6+E6</f>
        <v>1.1299999999999999E-2</v>
      </c>
      <c r="D6" s="227"/>
      <c r="E6" s="226">
        <v>1.1299999999999999E-2</v>
      </c>
      <c r="F6" s="126" t="s">
        <v>7</v>
      </c>
      <c r="G6" s="126" t="s">
        <v>343</v>
      </c>
      <c r="H6" s="126"/>
      <c r="I6" s="176" t="s">
        <v>26</v>
      </c>
      <c r="J6" s="178" t="s">
        <v>336</v>
      </c>
    </row>
    <row r="7" spans="1:10" ht="15.75">
      <c r="A7" s="126">
        <v>3</v>
      </c>
      <c r="B7" s="138" t="s">
        <v>338</v>
      </c>
      <c r="C7" s="227">
        <f t="shared" si="0"/>
        <v>5</v>
      </c>
      <c r="D7" s="227"/>
      <c r="E7" s="227">
        <v>5</v>
      </c>
      <c r="F7" s="126" t="s">
        <v>7</v>
      </c>
      <c r="G7" s="126" t="s">
        <v>343</v>
      </c>
      <c r="H7" s="127"/>
      <c r="I7" s="126" t="s">
        <v>16</v>
      </c>
      <c r="J7" s="178" t="s">
        <v>336</v>
      </c>
    </row>
    <row r="8" spans="1:10" s="149" customFormat="1" ht="15.75">
      <c r="A8" s="126">
        <v>4</v>
      </c>
      <c r="B8" s="138" t="s">
        <v>339</v>
      </c>
      <c r="C8" s="227">
        <f t="shared" si="0"/>
        <v>0.23</v>
      </c>
      <c r="D8" s="227">
        <v>0.13</v>
      </c>
      <c r="E8" s="227">
        <v>0.1</v>
      </c>
      <c r="F8" s="126" t="s">
        <v>7</v>
      </c>
      <c r="G8" s="126" t="s">
        <v>343</v>
      </c>
      <c r="H8" s="126"/>
      <c r="I8" s="126" t="s">
        <v>20</v>
      </c>
      <c r="J8" s="178" t="s">
        <v>336</v>
      </c>
    </row>
    <row r="9" spans="1:10" s="149" customFormat="1" ht="15.75">
      <c r="A9" s="126">
        <v>5</v>
      </c>
      <c r="B9" s="138" t="s">
        <v>156</v>
      </c>
      <c r="C9" s="227">
        <f t="shared" si="0"/>
        <v>27.5</v>
      </c>
      <c r="D9" s="227"/>
      <c r="E9" s="227">
        <v>27.5</v>
      </c>
      <c r="F9" s="126" t="s">
        <v>7</v>
      </c>
      <c r="G9" s="126" t="s">
        <v>343</v>
      </c>
      <c r="H9" s="127"/>
      <c r="I9" s="126" t="s">
        <v>20</v>
      </c>
      <c r="J9" s="178" t="s">
        <v>336</v>
      </c>
    </row>
    <row r="10" spans="1:10" s="149" customFormat="1" ht="15.75">
      <c r="A10" s="126">
        <v>6</v>
      </c>
      <c r="B10" s="138" t="s">
        <v>340</v>
      </c>
      <c r="C10" s="227">
        <f t="shared" si="0"/>
        <v>0.8</v>
      </c>
      <c r="D10" s="227"/>
      <c r="E10" s="227">
        <v>0.8</v>
      </c>
      <c r="F10" s="126" t="s">
        <v>7</v>
      </c>
      <c r="G10" s="126" t="s">
        <v>343</v>
      </c>
      <c r="H10" s="126"/>
      <c r="I10" s="126" t="s">
        <v>9</v>
      </c>
      <c r="J10" s="178" t="s">
        <v>336</v>
      </c>
    </row>
    <row r="11" spans="1:10" s="149" customFormat="1" ht="31.5">
      <c r="A11" s="126">
        <v>7</v>
      </c>
      <c r="B11" s="138" t="s">
        <v>341</v>
      </c>
      <c r="C11" s="227">
        <f t="shared" si="0"/>
        <v>0.01</v>
      </c>
      <c r="D11" s="227"/>
      <c r="E11" s="227">
        <v>0.01</v>
      </c>
      <c r="F11" s="126" t="s">
        <v>8</v>
      </c>
      <c r="G11" s="126" t="s">
        <v>343</v>
      </c>
      <c r="H11" s="127"/>
      <c r="I11" s="126" t="s">
        <v>162</v>
      </c>
      <c r="J11" s="178" t="s">
        <v>336</v>
      </c>
    </row>
    <row r="12" spans="1:10" s="149" customFormat="1" ht="15.75">
      <c r="A12" s="126">
        <v>8</v>
      </c>
      <c r="B12" s="138" t="s">
        <v>342</v>
      </c>
      <c r="C12" s="227">
        <f t="shared" si="0"/>
        <v>0.86</v>
      </c>
      <c r="D12" s="227">
        <v>0.16</v>
      </c>
      <c r="E12" s="227">
        <v>0.7</v>
      </c>
      <c r="F12" s="126" t="s">
        <v>7</v>
      </c>
      <c r="G12" s="126" t="s">
        <v>343</v>
      </c>
      <c r="H12" s="126"/>
      <c r="I12" s="126" t="s">
        <v>16</v>
      </c>
      <c r="J12" s="178" t="s">
        <v>336</v>
      </c>
    </row>
    <row r="13" spans="1:10" ht="15.75">
      <c r="A13" s="25" t="s">
        <v>14</v>
      </c>
      <c r="B13" s="26" t="s">
        <v>15</v>
      </c>
      <c r="C13" s="228"/>
      <c r="D13" s="228"/>
      <c r="E13" s="228"/>
      <c r="F13" s="25"/>
      <c r="G13" s="25"/>
      <c r="H13" s="184"/>
      <c r="I13" s="184"/>
      <c r="J13" s="184"/>
    </row>
    <row r="14" spans="1:10" ht="15.75">
      <c r="A14" s="126">
        <v>1</v>
      </c>
      <c r="B14" s="124" t="s">
        <v>347</v>
      </c>
      <c r="C14" s="229">
        <v>0.05</v>
      </c>
      <c r="D14" s="229"/>
      <c r="E14" s="229">
        <v>0.05</v>
      </c>
      <c r="F14" s="6" t="s">
        <v>9</v>
      </c>
      <c r="G14" s="126" t="s">
        <v>343</v>
      </c>
      <c r="H14" s="20"/>
      <c r="I14" s="126" t="s">
        <v>22</v>
      </c>
      <c r="J14" s="178" t="s">
        <v>336</v>
      </c>
    </row>
    <row r="15" spans="1:10" ht="15.75">
      <c r="A15" s="126">
        <v>2</v>
      </c>
      <c r="B15" s="138" t="s">
        <v>344</v>
      </c>
      <c r="C15" s="227">
        <v>0.8</v>
      </c>
      <c r="D15" s="227"/>
      <c r="E15" s="227">
        <v>0.8</v>
      </c>
      <c r="F15" s="126" t="s">
        <v>7</v>
      </c>
      <c r="G15" s="126" t="s">
        <v>25</v>
      </c>
      <c r="H15" s="126"/>
      <c r="I15" s="126" t="s">
        <v>25</v>
      </c>
      <c r="J15" s="178" t="s">
        <v>336</v>
      </c>
    </row>
    <row r="16" spans="1:10" ht="31.5">
      <c r="A16" s="126">
        <v>3</v>
      </c>
      <c r="B16" s="138" t="s">
        <v>345</v>
      </c>
      <c r="C16" s="227">
        <v>25</v>
      </c>
      <c r="D16" s="227"/>
      <c r="E16" s="227">
        <v>25</v>
      </c>
      <c r="F16" s="126" t="s">
        <v>7</v>
      </c>
      <c r="G16" s="126" t="s">
        <v>11</v>
      </c>
      <c r="H16" s="126"/>
      <c r="I16" s="126" t="s">
        <v>11</v>
      </c>
      <c r="J16" s="178" t="s">
        <v>336</v>
      </c>
    </row>
    <row r="17" spans="1:10" ht="31.5">
      <c r="A17" s="126">
        <v>4</v>
      </c>
      <c r="B17" s="138" t="s">
        <v>346</v>
      </c>
      <c r="C17" s="227">
        <v>3</v>
      </c>
      <c r="D17" s="227"/>
      <c r="E17" s="227">
        <v>3</v>
      </c>
      <c r="F17" s="126" t="s">
        <v>7</v>
      </c>
      <c r="G17" s="126" t="s">
        <v>9</v>
      </c>
      <c r="H17" s="126"/>
      <c r="I17" s="126" t="s">
        <v>9</v>
      </c>
      <c r="J17" s="178" t="s">
        <v>336</v>
      </c>
    </row>
    <row r="18" spans="1:10" s="209" customFormat="1" ht="30" customHeight="1">
      <c r="A18" s="133" t="s">
        <v>439</v>
      </c>
      <c r="B18" s="208" t="s">
        <v>440</v>
      </c>
      <c r="C18" s="224"/>
      <c r="D18" s="224"/>
      <c r="E18" s="224"/>
      <c r="F18" s="133"/>
      <c r="G18" s="133"/>
      <c r="H18" s="139"/>
      <c r="I18" s="139"/>
      <c r="J18" s="139"/>
    </row>
    <row r="19" spans="1:10" s="209" customFormat="1" ht="31.5">
      <c r="A19" s="139"/>
      <c r="B19" s="217" t="s">
        <v>473</v>
      </c>
      <c r="C19" s="225"/>
      <c r="D19" s="225"/>
      <c r="E19" s="225"/>
      <c r="F19" s="139"/>
      <c r="G19" s="139"/>
      <c r="H19" s="139"/>
      <c r="I19" s="139"/>
      <c r="J19" s="126" t="s">
        <v>443</v>
      </c>
    </row>
  </sheetData>
  <pageMargins left="0.33" right="0.34" top="0.75" bottom="0.75" header="0.3" footer="0.3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13" workbookViewId="0">
      <selection activeCell="A22" sqref="A22:XFD23"/>
    </sheetView>
  </sheetViews>
  <sheetFormatPr defaultRowHeight="15"/>
  <cols>
    <col min="1" max="1" width="4.85546875" customWidth="1"/>
    <col min="2" max="2" width="35.7109375" customWidth="1"/>
    <col min="3" max="3" width="9" style="31" customWidth="1"/>
    <col min="4" max="4" width="6" customWidth="1"/>
    <col min="5" max="5" width="8.28515625" style="31" customWidth="1"/>
    <col min="6" max="6" width="12" customWidth="1"/>
    <col min="7" max="7" width="16.140625" customWidth="1"/>
    <col min="8" max="8" width="13.5703125" customWidth="1"/>
    <col min="10" max="10" width="13.85546875" customWidth="1"/>
  </cols>
  <sheetData>
    <row r="1" spans="1:10" s="3" customFormat="1" ht="15.75" customHeight="1">
      <c r="A1" s="1" t="s">
        <v>435</v>
      </c>
      <c r="B1" s="1"/>
      <c r="C1" s="30"/>
      <c r="D1" s="1"/>
      <c r="E1" s="30"/>
      <c r="F1" s="1"/>
      <c r="G1" s="1"/>
      <c r="H1" s="1"/>
      <c r="I1" s="1"/>
    </row>
    <row r="3" spans="1:10" ht="31.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7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3"/>
      <c r="H4" s="24"/>
      <c r="I4" s="24"/>
      <c r="J4" s="24"/>
    </row>
    <row r="5" spans="1:10" ht="31.5">
      <c r="A5" s="126">
        <v>1</v>
      </c>
      <c r="B5" s="138" t="s">
        <v>34</v>
      </c>
      <c r="C5" s="158">
        <f>D5+E5</f>
        <v>1</v>
      </c>
      <c r="D5" s="158"/>
      <c r="E5" s="158">
        <v>1</v>
      </c>
      <c r="F5" s="126" t="s">
        <v>35</v>
      </c>
      <c r="G5" s="126" t="s">
        <v>367</v>
      </c>
      <c r="H5" s="127"/>
      <c r="I5" s="126" t="s">
        <v>26</v>
      </c>
      <c r="J5" s="178" t="s">
        <v>336</v>
      </c>
    </row>
    <row r="6" spans="1:10" ht="15.75">
      <c r="A6" s="126">
        <v>2</v>
      </c>
      <c r="B6" s="138" t="s">
        <v>355</v>
      </c>
      <c r="C6" s="158">
        <f t="shared" ref="C6:C16" si="0">D6+E6</f>
        <v>5</v>
      </c>
      <c r="D6" s="158"/>
      <c r="E6" s="158">
        <v>5</v>
      </c>
      <c r="F6" s="126" t="s">
        <v>7</v>
      </c>
      <c r="G6" s="126" t="s">
        <v>367</v>
      </c>
      <c r="H6" s="127"/>
      <c r="I6" s="126" t="s">
        <v>26</v>
      </c>
      <c r="J6" s="178" t="s">
        <v>336</v>
      </c>
    </row>
    <row r="7" spans="1:10" ht="15.75">
      <c r="A7" s="126">
        <v>3</v>
      </c>
      <c r="B7" s="138" t="s">
        <v>356</v>
      </c>
      <c r="C7" s="158">
        <f t="shared" si="0"/>
        <v>0.02</v>
      </c>
      <c r="D7" s="158"/>
      <c r="E7" s="158">
        <v>0.02</v>
      </c>
      <c r="F7" s="126" t="s">
        <v>7</v>
      </c>
      <c r="G7" s="126" t="s">
        <v>367</v>
      </c>
      <c r="H7" s="127"/>
      <c r="I7" s="126" t="s">
        <v>16</v>
      </c>
      <c r="J7" s="178" t="s">
        <v>336</v>
      </c>
    </row>
    <row r="8" spans="1:10" s="149" customFormat="1" ht="15.75">
      <c r="A8" s="126">
        <v>4</v>
      </c>
      <c r="B8" s="138" t="s">
        <v>357</v>
      </c>
      <c r="C8" s="158">
        <f t="shared" si="0"/>
        <v>10</v>
      </c>
      <c r="D8" s="158"/>
      <c r="E8" s="158">
        <v>10</v>
      </c>
      <c r="F8" s="126" t="s">
        <v>16</v>
      </c>
      <c r="G8" s="126" t="s">
        <v>367</v>
      </c>
      <c r="H8" s="127"/>
      <c r="I8" s="126" t="s">
        <v>16</v>
      </c>
      <c r="J8" s="178" t="s">
        <v>336</v>
      </c>
    </row>
    <row r="9" spans="1:10" s="149" customFormat="1" ht="15.75">
      <c r="A9" s="126">
        <v>5</v>
      </c>
      <c r="B9" s="138" t="s">
        <v>358</v>
      </c>
      <c r="C9" s="158">
        <f t="shared" si="0"/>
        <v>0.5</v>
      </c>
      <c r="D9" s="158"/>
      <c r="E9" s="158">
        <v>0.5</v>
      </c>
      <c r="F9" s="126" t="s">
        <v>7</v>
      </c>
      <c r="G9" s="126" t="s">
        <v>367</v>
      </c>
      <c r="H9" s="127"/>
      <c r="I9" s="126" t="s">
        <v>25</v>
      </c>
      <c r="J9" s="178" t="s">
        <v>336</v>
      </c>
    </row>
    <row r="10" spans="1:10" s="149" customFormat="1" ht="15.75">
      <c r="A10" s="126">
        <v>6</v>
      </c>
      <c r="B10" s="138" t="s">
        <v>359</v>
      </c>
      <c r="C10" s="158">
        <f t="shared" si="0"/>
        <v>1.5</v>
      </c>
      <c r="D10" s="158"/>
      <c r="E10" s="158">
        <v>1.5</v>
      </c>
      <c r="F10" s="126" t="s">
        <v>7</v>
      </c>
      <c r="G10" s="126" t="s">
        <v>367</v>
      </c>
      <c r="H10" s="127"/>
      <c r="I10" s="126" t="s">
        <v>20</v>
      </c>
      <c r="J10" s="178" t="s">
        <v>336</v>
      </c>
    </row>
    <row r="11" spans="1:10" s="149" customFormat="1" ht="31.5">
      <c r="A11" s="126">
        <v>7</v>
      </c>
      <c r="B11" s="138" t="s">
        <v>369</v>
      </c>
      <c r="C11" s="158">
        <f t="shared" si="0"/>
        <v>2.7</v>
      </c>
      <c r="D11" s="158"/>
      <c r="E11" s="158">
        <v>2.7</v>
      </c>
      <c r="F11" s="126" t="s">
        <v>9</v>
      </c>
      <c r="G11" s="126" t="s">
        <v>367</v>
      </c>
      <c r="H11" s="127"/>
      <c r="I11" s="126" t="s">
        <v>20</v>
      </c>
      <c r="J11" s="178" t="s">
        <v>336</v>
      </c>
    </row>
    <row r="12" spans="1:10" s="149" customFormat="1" ht="31.5">
      <c r="A12" s="126">
        <v>8</v>
      </c>
      <c r="B12" s="138" t="s">
        <v>370</v>
      </c>
      <c r="C12" s="158">
        <f t="shared" si="0"/>
        <v>3.45</v>
      </c>
      <c r="D12" s="158"/>
      <c r="E12" s="158">
        <v>3.45</v>
      </c>
      <c r="F12" s="126" t="s">
        <v>7</v>
      </c>
      <c r="G12" s="126" t="s">
        <v>367</v>
      </c>
      <c r="H12" s="127"/>
      <c r="I12" s="126" t="s">
        <v>20</v>
      </c>
      <c r="J12" s="178" t="s">
        <v>336</v>
      </c>
    </row>
    <row r="13" spans="1:10" s="149" customFormat="1" ht="31.5">
      <c r="A13" s="126">
        <v>9</v>
      </c>
      <c r="B13" s="138" t="s">
        <v>365</v>
      </c>
      <c r="C13" s="158">
        <f t="shared" si="0"/>
        <v>1.62</v>
      </c>
      <c r="D13" s="158"/>
      <c r="E13" s="158">
        <v>1.62</v>
      </c>
      <c r="F13" s="126" t="s">
        <v>7</v>
      </c>
      <c r="G13" s="126" t="s">
        <v>367</v>
      </c>
      <c r="H13" s="127"/>
      <c r="I13" s="126" t="s">
        <v>366</v>
      </c>
      <c r="J13" s="178" t="s">
        <v>336</v>
      </c>
    </row>
    <row r="14" spans="1:10" s="149" customFormat="1" ht="15.75">
      <c r="A14" s="126">
        <v>10</v>
      </c>
      <c r="B14" s="138" t="s">
        <v>360</v>
      </c>
      <c r="C14" s="158">
        <f t="shared" si="0"/>
        <v>8</v>
      </c>
      <c r="D14" s="158"/>
      <c r="E14" s="158">
        <v>8</v>
      </c>
      <c r="F14" s="126" t="s">
        <v>230</v>
      </c>
      <c r="G14" s="126" t="s">
        <v>367</v>
      </c>
      <c r="H14" s="127"/>
      <c r="I14" s="126" t="s">
        <v>22</v>
      </c>
      <c r="J14" s="178" t="s">
        <v>336</v>
      </c>
    </row>
    <row r="15" spans="1:10" s="149" customFormat="1" ht="15.75">
      <c r="A15" s="126">
        <v>11</v>
      </c>
      <c r="B15" s="138" t="s">
        <v>361</v>
      </c>
      <c r="C15" s="158">
        <f t="shared" si="0"/>
        <v>1</v>
      </c>
      <c r="D15" s="158"/>
      <c r="E15" s="158">
        <v>1</v>
      </c>
      <c r="F15" s="126" t="s">
        <v>7</v>
      </c>
      <c r="G15" s="126" t="s">
        <v>367</v>
      </c>
      <c r="H15" s="127"/>
      <c r="I15" s="126" t="s">
        <v>22</v>
      </c>
      <c r="J15" s="178" t="s">
        <v>336</v>
      </c>
    </row>
    <row r="16" spans="1:10" s="149" customFormat="1" ht="31.5">
      <c r="A16" s="126">
        <v>12</v>
      </c>
      <c r="B16" s="138" t="s">
        <v>91</v>
      </c>
      <c r="C16" s="158">
        <f t="shared" si="0"/>
        <v>0.04</v>
      </c>
      <c r="D16" s="230">
        <v>0</v>
      </c>
      <c r="E16" s="158">
        <v>0.04</v>
      </c>
      <c r="F16" s="126" t="s">
        <v>7</v>
      </c>
      <c r="G16" s="126" t="s">
        <v>367</v>
      </c>
      <c r="H16" s="127" t="s">
        <v>436</v>
      </c>
      <c r="I16" s="126" t="s">
        <v>20</v>
      </c>
      <c r="J16" s="178" t="s">
        <v>336</v>
      </c>
    </row>
    <row r="17" spans="1:10" ht="15.75">
      <c r="A17" s="25" t="s">
        <v>14</v>
      </c>
      <c r="B17" s="26" t="s">
        <v>15</v>
      </c>
      <c r="C17" s="195"/>
      <c r="D17" s="196"/>
      <c r="E17" s="195"/>
      <c r="F17" s="27"/>
      <c r="G17" s="28"/>
      <c r="H17" s="24"/>
      <c r="I17" s="24"/>
      <c r="J17" s="184"/>
    </row>
    <row r="18" spans="1:10" s="149" customFormat="1" ht="47.25">
      <c r="A18" s="126">
        <v>1</v>
      </c>
      <c r="B18" s="124" t="s">
        <v>368</v>
      </c>
      <c r="C18" s="170" t="s">
        <v>362</v>
      </c>
      <c r="D18" s="191"/>
      <c r="E18" s="170" t="s">
        <v>362</v>
      </c>
      <c r="F18" s="126" t="s">
        <v>35</v>
      </c>
      <c r="G18" s="126" t="s">
        <v>367</v>
      </c>
      <c r="H18" s="130"/>
      <c r="I18" s="126" t="s">
        <v>364</v>
      </c>
      <c r="J18" s="178" t="s">
        <v>336</v>
      </c>
    </row>
    <row r="19" spans="1:10" s="161" customFormat="1" ht="47.25">
      <c r="A19" s="126">
        <v>2</v>
      </c>
      <c r="B19" s="124" t="s">
        <v>363</v>
      </c>
      <c r="C19" s="170" t="s">
        <v>362</v>
      </c>
      <c r="D19" s="170"/>
      <c r="E19" s="170">
        <v>30.4</v>
      </c>
      <c r="F19" s="126" t="s">
        <v>35</v>
      </c>
      <c r="G19" s="126" t="s">
        <v>367</v>
      </c>
      <c r="H19" s="124"/>
      <c r="I19" s="126" t="s">
        <v>364</v>
      </c>
      <c r="J19" s="178" t="s">
        <v>336</v>
      </c>
    </row>
    <row r="20" spans="1:10" ht="63">
      <c r="A20" s="126">
        <v>3</v>
      </c>
      <c r="B20" s="124" t="s">
        <v>476</v>
      </c>
      <c r="C20" s="170">
        <v>7.07</v>
      </c>
      <c r="D20" s="191"/>
      <c r="E20" s="170">
        <v>7.07</v>
      </c>
      <c r="F20" s="126" t="s">
        <v>373</v>
      </c>
      <c r="G20" s="126" t="s">
        <v>367</v>
      </c>
      <c r="H20" s="126" t="s">
        <v>374</v>
      </c>
      <c r="I20" s="126" t="s">
        <v>16</v>
      </c>
      <c r="J20" s="178" t="s">
        <v>336</v>
      </c>
    </row>
    <row r="21" spans="1:10" ht="15.75">
      <c r="A21" s="126">
        <v>4</v>
      </c>
      <c r="B21" s="124" t="s">
        <v>474</v>
      </c>
      <c r="C21" s="231">
        <v>0.01</v>
      </c>
      <c r="D21" s="232"/>
      <c r="E21" s="231">
        <v>0.01</v>
      </c>
      <c r="F21" s="126" t="s">
        <v>9</v>
      </c>
      <c r="G21" s="126" t="s">
        <v>367</v>
      </c>
      <c r="H21" s="57"/>
      <c r="I21" s="126" t="s">
        <v>132</v>
      </c>
      <c r="J21" s="178" t="s">
        <v>336</v>
      </c>
    </row>
    <row r="22" spans="1:10" s="209" customFormat="1" ht="30" customHeight="1">
      <c r="A22" s="133" t="s">
        <v>439</v>
      </c>
      <c r="B22" s="208" t="s">
        <v>440</v>
      </c>
      <c r="C22" s="224"/>
      <c r="D22" s="224"/>
      <c r="E22" s="224"/>
      <c r="F22" s="133"/>
      <c r="G22" s="133"/>
      <c r="H22" s="139"/>
      <c r="I22" s="139"/>
      <c r="J22" s="139"/>
    </row>
    <row r="23" spans="1:10" s="209" customFormat="1" ht="31.5">
      <c r="A23" s="139"/>
      <c r="B23" s="217" t="s">
        <v>475</v>
      </c>
      <c r="C23" s="225"/>
      <c r="D23" s="225"/>
      <c r="E23" s="225"/>
      <c r="F23" s="139"/>
      <c r="G23" s="139"/>
      <c r="H23" s="139"/>
      <c r="I23" s="139"/>
      <c r="J23" s="126" t="s">
        <v>443</v>
      </c>
    </row>
  </sheetData>
  <pageMargins left="0.24" right="0.2" top="0.75" bottom="0.75" header="0.3" footer="0.3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13" workbookViewId="0">
      <selection activeCell="B27" sqref="B27"/>
    </sheetView>
  </sheetViews>
  <sheetFormatPr defaultRowHeight="15"/>
  <cols>
    <col min="1" max="1" width="4.85546875" customWidth="1"/>
    <col min="2" max="2" width="34.7109375" customWidth="1"/>
    <col min="3" max="3" width="9.7109375" style="31" customWidth="1"/>
    <col min="4" max="4" width="6" customWidth="1"/>
    <col min="5" max="5" width="9.7109375" style="31" customWidth="1"/>
    <col min="6" max="6" width="14.42578125" customWidth="1"/>
    <col min="7" max="7" width="13.42578125" customWidth="1"/>
    <col min="8" max="8" width="10.85546875" customWidth="1"/>
    <col min="9" max="9" width="8.5703125" customWidth="1"/>
    <col min="10" max="10" width="13.5703125" customWidth="1"/>
  </cols>
  <sheetData>
    <row r="1" spans="1:10" s="3" customFormat="1" ht="15.75" customHeight="1">
      <c r="A1" s="1" t="s">
        <v>437</v>
      </c>
      <c r="B1" s="1"/>
      <c r="C1" s="30"/>
      <c r="D1" s="1"/>
      <c r="E1" s="30"/>
      <c r="F1" s="1"/>
      <c r="G1" s="1"/>
      <c r="H1" s="1"/>
      <c r="I1" s="1"/>
    </row>
    <row r="3" spans="1:10" ht="31.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7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3"/>
      <c r="H4" s="24"/>
      <c r="I4" s="24"/>
      <c r="J4" s="24"/>
    </row>
    <row r="5" spans="1:10" ht="31.5">
      <c r="A5" s="126">
        <v>1</v>
      </c>
      <c r="B5" s="138" t="s">
        <v>375</v>
      </c>
      <c r="C5" s="237">
        <f>D5+E5</f>
        <v>0.7</v>
      </c>
      <c r="D5" s="158"/>
      <c r="E5" s="237">
        <v>0.7</v>
      </c>
      <c r="F5" s="126" t="s">
        <v>7</v>
      </c>
      <c r="G5" s="126" t="s">
        <v>382</v>
      </c>
      <c r="H5" s="127"/>
      <c r="I5" s="126" t="s">
        <v>245</v>
      </c>
      <c r="J5" s="178">
        <v>2024</v>
      </c>
    </row>
    <row r="6" spans="1:10" s="149" customFormat="1" ht="63">
      <c r="A6" s="126">
        <v>2</v>
      </c>
      <c r="B6" s="138" t="s">
        <v>376</v>
      </c>
      <c r="C6" s="237">
        <f t="shared" ref="C6:C15" si="0">D6+E6</f>
        <v>22.45</v>
      </c>
      <c r="D6" s="170"/>
      <c r="E6" s="237">
        <v>22.45</v>
      </c>
      <c r="F6" s="126" t="s">
        <v>35</v>
      </c>
      <c r="G6" s="126" t="s">
        <v>382</v>
      </c>
      <c r="H6" s="126"/>
      <c r="I6" s="176" t="s">
        <v>20</v>
      </c>
      <c r="J6" s="178">
        <v>2024</v>
      </c>
    </row>
    <row r="7" spans="1:10" s="149" customFormat="1" ht="15.75">
      <c r="A7" s="126">
        <v>3</v>
      </c>
      <c r="B7" s="138" t="s">
        <v>377</v>
      </c>
      <c r="C7" s="237">
        <f t="shared" si="0"/>
        <v>0.01</v>
      </c>
      <c r="D7" s="158"/>
      <c r="E7" s="237">
        <v>0.01</v>
      </c>
      <c r="F7" s="126" t="s">
        <v>7</v>
      </c>
      <c r="G7" s="126" t="s">
        <v>382</v>
      </c>
      <c r="H7" s="126"/>
      <c r="I7" s="126" t="s">
        <v>26</v>
      </c>
      <c r="J7" s="178" t="s">
        <v>336</v>
      </c>
    </row>
    <row r="8" spans="1:10" s="149" customFormat="1" ht="31.5">
      <c r="A8" s="126">
        <v>4</v>
      </c>
      <c r="B8" s="138" t="s">
        <v>378</v>
      </c>
      <c r="C8" s="237">
        <f t="shared" si="0"/>
        <v>0.22</v>
      </c>
      <c r="D8" s="158"/>
      <c r="E8" s="237">
        <v>0.22</v>
      </c>
      <c r="F8" s="126" t="s">
        <v>140</v>
      </c>
      <c r="G8" s="126" t="s">
        <v>382</v>
      </c>
      <c r="H8" s="126"/>
      <c r="I8" s="126" t="s">
        <v>16</v>
      </c>
      <c r="J8" s="178" t="s">
        <v>336</v>
      </c>
    </row>
    <row r="9" spans="1:10" s="149" customFormat="1" ht="15.75">
      <c r="A9" s="126">
        <v>5</v>
      </c>
      <c r="B9" s="138" t="s">
        <v>379</v>
      </c>
      <c r="C9" s="237">
        <f t="shared" si="0"/>
        <v>8.5</v>
      </c>
      <c r="D9" s="158"/>
      <c r="E9" s="237">
        <v>8.5</v>
      </c>
      <c r="F9" s="126" t="s">
        <v>7</v>
      </c>
      <c r="G9" s="126" t="s">
        <v>382</v>
      </c>
      <c r="H9" s="126"/>
      <c r="I9" s="126" t="s">
        <v>16</v>
      </c>
      <c r="J9" s="178" t="s">
        <v>336</v>
      </c>
    </row>
    <row r="10" spans="1:10" s="149" customFormat="1" ht="15.75">
      <c r="A10" s="126">
        <v>6</v>
      </c>
      <c r="B10" s="138" t="s">
        <v>380</v>
      </c>
      <c r="C10" s="237">
        <f t="shared" si="0"/>
        <v>0.22</v>
      </c>
      <c r="D10" s="158"/>
      <c r="E10" s="237">
        <v>0.22</v>
      </c>
      <c r="F10" s="126" t="s">
        <v>10</v>
      </c>
      <c r="G10" s="126" t="s">
        <v>382</v>
      </c>
      <c r="H10" s="126"/>
      <c r="I10" s="126" t="s">
        <v>140</v>
      </c>
      <c r="J10" s="178" t="s">
        <v>336</v>
      </c>
    </row>
    <row r="11" spans="1:10" s="149" customFormat="1" ht="15.75">
      <c r="A11" s="126">
        <v>7</v>
      </c>
      <c r="B11" s="138" t="s">
        <v>43</v>
      </c>
      <c r="C11" s="237">
        <f t="shared" si="0"/>
        <v>0.1</v>
      </c>
      <c r="D11" s="158"/>
      <c r="E11" s="237">
        <v>0.1</v>
      </c>
      <c r="F11" s="126" t="s">
        <v>35</v>
      </c>
      <c r="G11" s="126" t="s">
        <v>382</v>
      </c>
      <c r="H11" s="126"/>
      <c r="I11" s="126" t="s">
        <v>21</v>
      </c>
      <c r="J11" s="178" t="s">
        <v>336</v>
      </c>
    </row>
    <row r="12" spans="1:10" s="149" customFormat="1" ht="15.75">
      <c r="A12" s="126">
        <v>8</v>
      </c>
      <c r="B12" s="138" t="s">
        <v>241</v>
      </c>
      <c r="C12" s="237">
        <f t="shared" si="0"/>
        <v>1.1000000000000001</v>
      </c>
      <c r="D12" s="158"/>
      <c r="E12" s="237">
        <v>1.1000000000000001</v>
      </c>
      <c r="F12" s="126" t="s">
        <v>7</v>
      </c>
      <c r="G12" s="126" t="s">
        <v>382</v>
      </c>
      <c r="H12" s="126"/>
      <c r="I12" s="126" t="s">
        <v>25</v>
      </c>
      <c r="J12" s="178" t="s">
        <v>336</v>
      </c>
    </row>
    <row r="13" spans="1:10" ht="31.5">
      <c r="A13" s="126">
        <v>9</v>
      </c>
      <c r="B13" s="138" t="s">
        <v>174</v>
      </c>
      <c r="C13" s="237">
        <f t="shared" si="0"/>
        <v>19.5</v>
      </c>
      <c r="D13" s="158"/>
      <c r="E13" s="237">
        <v>19.5</v>
      </c>
      <c r="F13" s="126" t="s">
        <v>383</v>
      </c>
      <c r="G13" s="126" t="s">
        <v>382</v>
      </c>
      <c r="H13" s="126"/>
      <c r="I13" s="126" t="s">
        <v>20</v>
      </c>
      <c r="J13" s="178" t="s">
        <v>336</v>
      </c>
    </row>
    <row r="14" spans="1:10" ht="15.75">
      <c r="A14" s="126">
        <v>10</v>
      </c>
      <c r="B14" s="138" t="s">
        <v>381</v>
      </c>
      <c r="C14" s="237">
        <f t="shared" si="0"/>
        <v>17.98</v>
      </c>
      <c r="D14" s="158"/>
      <c r="E14" s="237">
        <v>17.98</v>
      </c>
      <c r="F14" s="126" t="s">
        <v>7</v>
      </c>
      <c r="G14" s="126" t="s">
        <v>382</v>
      </c>
      <c r="H14" s="126"/>
      <c r="I14" s="126" t="s">
        <v>9</v>
      </c>
      <c r="J14" s="178" t="s">
        <v>336</v>
      </c>
    </row>
    <row r="15" spans="1:10" ht="15.75">
      <c r="A15" s="126">
        <v>11</v>
      </c>
      <c r="B15" s="138" t="s">
        <v>91</v>
      </c>
      <c r="C15" s="237">
        <f t="shared" si="0"/>
        <v>0.1</v>
      </c>
      <c r="D15" s="158"/>
      <c r="E15" s="237">
        <v>0.1</v>
      </c>
      <c r="F15" s="126" t="s">
        <v>7</v>
      </c>
      <c r="G15" s="126" t="s">
        <v>382</v>
      </c>
      <c r="H15" s="126"/>
      <c r="I15" s="126" t="s">
        <v>22</v>
      </c>
      <c r="J15" s="178" t="s">
        <v>336</v>
      </c>
    </row>
    <row r="16" spans="1:10" ht="15.75">
      <c r="A16" s="25" t="s">
        <v>14</v>
      </c>
      <c r="B16" s="26" t="s">
        <v>15</v>
      </c>
      <c r="C16" s="195"/>
      <c r="D16" s="196"/>
      <c r="E16" s="195"/>
      <c r="F16" s="27"/>
      <c r="G16" s="28"/>
      <c r="H16" s="24"/>
      <c r="I16" s="24"/>
      <c r="J16" s="184"/>
    </row>
    <row r="17" spans="1:10" ht="85.9" customHeight="1">
      <c r="A17" s="6">
        <v>1</v>
      </c>
      <c r="B17" s="138" t="s">
        <v>386</v>
      </c>
      <c r="C17" s="198">
        <f>1.79+0.11</f>
        <v>1.9000000000000001</v>
      </c>
      <c r="D17" s="198">
        <v>0.72</v>
      </c>
      <c r="E17" s="198">
        <f>C17-D17</f>
        <v>1.1800000000000002</v>
      </c>
      <c r="F17" s="6" t="s">
        <v>384</v>
      </c>
      <c r="G17" s="126" t="s">
        <v>382</v>
      </c>
      <c r="H17" s="6" t="s">
        <v>385</v>
      </c>
      <c r="I17" s="20" t="s">
        <v>8</v>
      </c>
      <c r="J17" s="178" t="s">
        <v>336</v>
      </c>
    </row>
    <row r="18" spans="1:10" ht="31.5">
      <c r="A18" s="20">
        <v>2</v>
      </c>
      <c r="B18" s="138" t="s">
        <v>387</v>
      </c>
      <c r="C18" s="34">
        <f>D18+E18</f>
        <v>1.3599999999999999</v>
      </c>
      <c r="D18" s="197">
        <v>0.72</v>
      </c>
      <c r="E18" s="33">
        <v>0.64</v>
      </c>
      <c r="F18" s="6" t="s">
        <v>7</v>
      </c>
      <c r="G18" s="126" t="s">
        <v>382</v>
      </c>
      <c r="H18" s="20"/>
      <c r="I18" s="20" t="s">
        <v>8</v>
      </c>
      <c r="J18" s="178" t="s">
        <v>336</v>
      </c>
    </row>
    <row r="19" spans="1:10" s="206" customFormat="1" ht="31.5">
      <c r="A19" s="234">
        <v>3</v>
      </c>
      <c r="B19" s="233" t="s">
        <v>477</v>
      </c>
      <c r="C19" s="238">
        <v>4.5</v>
      </c>
      <c r="D19" s="239"/>
      <c r="E19" s="238">
        <v>4.5</v>
      </c>
      <c r="F19" s="236" t="s">
        <v>7</v>
      </c>
      <c r="G19" s="126" t="s">
        <v>382</v>
      </c>
      <c r="H19" s="234"/>
      <c r="I19" s="235" t="s">
        <v>478</v>
      </c>
      <c r="J19" s="178" t="s">
        <v>336</v>
      </c>
    </row>
    <row r="20" spans="1:10" s="209" customFormat="1" ht="30" customHeight="1">
      <c r="A20" s="133" t="s">
        <v>439</v>
      </c>
      <c r="B20" s="208" t="s">
        <v>440</v>
      </c>
      <c r="C20" s="224"/>
      <c r="D20" s="224"/>
      <c r="E20" s="224"/>
      <c r="F20" s="133"/>
      <c r="G20" s="133"/>
      <c r="H20" s="139"/>
      <c r="I20" s="139"/>
      <c r="J20" s="139"/>
    </row>
    <row r="21" spans="1:10" s="209" customFormat="1" ht="31.5">
      <c r="A21" s="139"/>
      <c r="B21" s="217" t="s">
        <v>479</v>
      </c>
      <c r="C21" s="225"/>
      <c r="D21" s="225"/>
      <c r="E21" s="225"/>
      <c r="F21" s="139"/>
      <c r="G21" s="139"/>
      <c r="H21" s="139"/>
      <c r="I21" s="139"/>
      <c r="J21" s="126" t="s">
        <v>443</v>
      </c>
    </row>
  </sheetData>
  <pageMargins left="0.31" right="0.23" top="0.51" bottom="0.75" header="0.3" footer="0.3"/>
  <pageSetup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topLeftCell="A28" workbookViewId="0">
      <selection activeCell="E40" sqref="E40"/>
    </sheetView>
  </sheetViews>
  <sheetFormatPr defaultRowHeight="15"/>
  <cols>
    <col min="1" max="1" width="5.28515625" customWidth="1"/>
    <col min="2" max="2" width="32.85546875" customWidth="1"/>
    <col min="3" max="3" width="6.42578125" style="31" customWidth="1"/>
    <col min="4" max="4" width="6" customWidth="1"/>
    <col min="5" max="5" width="5.7109375" style="31" customWidth="1"/>
    <col min="6" max="6" width="11.7109375" customWidth="1"/>
    <col min="7" max="7" width="9.28515625" customWidth="1"/>
    <col min="8" max="8" width="12.5703125" customWidth="1"/>
    <col min="9" max="9" width="8.5703125" customWidth="1"/>
    <col min="10" max="10" width="13.85546875" customWidth="1"/>
  </cols>
  <sheetData>
    <row r="1" spans="1:15" s="3" customFormat="1" ht="30.6" customHeight="1">
      <c r="A1" s="247" t="s">
        <v>438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15" ht="47.2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7" t="s">
        <v>27</v>
      </c>
    </row>
    <row r="4" spans="1:15" ht="15.75">
      <c r="A4" s="21" t="s">
        <v>12</v>
      </c>
      <c r="B4" s="21" t="s">
        <v>13</v>
      </c>
      <c r="C4" s="22"/>
      <c r="D4" s="22"/>
      <c r="E4" s="22"/>
      <c r="F4" s="21"/>
      <c r="G4" s="23"/>
      <c r="H4" s="24"/>
      <c r="I4" s="24"/>
      <c r="J4" s="24"/>
    </row>
    <row r="5" spans="1:15" ht="15.75">
      <c r="A5" s="173">
        <v>1</v>
      </c>
      <c r="B5" s="138" t="s">
        <v>394</v>
      </c>
      <c r="C5" s="175">
        <v>1.2109999999999999E-2</v>
      </c>
      <c r="D5" s="170"/>
      <c r="E5" s="175">
        <v>1.2109999999999999E-2</v>
      </c>
      <c r="F5" s="126" t="s">
        <v>7</v>
      </c>
      <c r="G5" s="176" t="s">
        <v>393</v>
      </c>
      <c r="H5" s="174"/>
      <c r="I5" s="173" t="s">
        <v>409</v>
      </c>
      <c r="J5" s="178" t="s">
        <v>336</v>
      </c>
      <c r="K5" s="98"/>
      <c r="L5" s="98"/>
      <c r="M5" s="98"/>
      <c r="N5" s="98"/>
      <c r="O5" s="98"/>
    </row>
    <row r="6" spans="1:15" ht="31.5">
      <c r="A6" s="173">
        <v>2</v>
      </c>
      <c r="B6" s="138" t="s">
        <v>221</v>
      </c>
      <c r="C6" s="158">
        <v>4.1500000000000004</v>
      </c>
      <c r="D6" s="158"/>
      <c r="E6" s="158">
        <v>4.1500000000000004</v>
      </c>
      <c r="F6" s="126" t="s">
        <v>7</v>
      </c>
      <c r="G6" s="126" t="s">
        <v>393</v>
      </c>
      <c r="H6" s="174"/>
      <c r="I6" s="173" t="s">
        <v>16</v>
      </c>
      <c r="J6" s="178" t="s">
        <v>336</v>
      </c>
      <c r="K6" s="98"/>
      <c r="L6" s="98"/>
      <c r="M6" s="98"/>
      <c r="N6" s="98"/>
      <c r="O6" s="98"/>
    </row>
    <row r="7" spans="1:15" ht="15.75">
      <c r="A7" s="173">
        <v>3</v>
      </c>
      <c r="B7" s="138" t="s">
        <v>395</v>
      </c>
      <c r="C7" s="158">
        <v>0.2</v>
      </c>
      <c r="D7" s="158"/>
      <c r="E7" s="158">
        <v>0.2</v>
      </c>
      <c r="F7" s="126" t="s">
        <v>7</v>
      </c>
      <c r="G7" s="126" t="s">
        <v>393</v>
      </c>
      <c r="H7" s="174"/>
      <c r="I7" s="173" t="s">
        <v>8</v>
      </c>
      <c r="J7" s="178" t="s">
        <v>336</v>
      </c>
      <c r="K7" s="98"/>
      <c r="L7" s="98"/>
      <c r="M7" s="98"/>
      <c r="N7" s="98"/>
      <c r="O7" s="98"/>
    </row>
    <row r="8" spans="1:15" ht="31.5">
      <c r="A8" s="173">
        <v>4</v>
      </c>
      <c r="B8" s="138" t="s">
        <v>410</v>
      </c>
      <c r="C8" s="158">
        <v>0.05</v>
      </c>
      <c r="D8" s="158"/>
      <c r="E8" s="158">
        <v>0.05</v>
      </c>
      <c r="F8" s="126" t="s">
        <v>162</v>
      </c>
      <c r="G8" s="126" t="s">
        <v>393</v>
      </c>
      <c r="H8" s="174"/>
      <c r="I8" s="173" t="s">
        <v>133</v>
      </c>
      <c r="J8" s="178" t="s">
        <v>336</v>
      </c>
      <c r="K8" s="98"/>
      <c r="L8" s="98"/>
      <c r="M8" s="98"/>
      <c r="N8" s="98"/>
      <c r="O8" s="98"/>
    </row>
    <row r="9" spans="1:15" ht="15.75">
      <c r="A9" s="173">
        <v>5</v>
      </c>
      <c r="B9" s="138" t="s">
        <v>396</v>
      </c>
      <c r="C9" s="158">
        <v>0.25</v>
      </c>
      <c r="D9" s="158"/>
      <c r="E9" s="158">
        <v>0.25</v>
      </c>
      <c r="F9" s="126" t="s">
        <v>7</v>
      </c>
      <c r="G9" s="126" t="s">
        <v>393</v>
      </c>
      <c r="H9" s="174"/>
      <c r="I9" s="173" t="s">
        <v>194</v>
      </c>
      <c r="J9" s="178" t="s">
        <v>336</v>
      </c>
      <c r="K9" s="98"/>
      <c r="L9" s="98"/>
      <c r="M9" s="98"/>
      <c r="N9" s="98"/>
      <c r="O9" s="98"/>
    </row>
    <row r="10" spans="1:15" ht="15.75">
      <c r="A10" s="173">
        <v>6</v>
      </c>
      <c r="B10" s="138" t="s">
        <v>397</v>
      </c>
      <c r="C10" s="158">
        <v>2.5</v>
      </c>
      <c r="D10" s="158"/>
      <c r="E10" s="158">
        <v>2.5</v>
      </c>
      <c r="F10" s="126" t="s">
        <v>7</v>
      </c>
      <c r="G10" s="126" t="s">
        <v>393</v>
      </c>
      <c r="H10" s="174"/>
      <c r="I10" s="173" t="s">
        <v>140</v>
      </c>
      <c r="J10" s="178" t="s">
        <v>336</v>
      </c>
      <c r="K10" s="98"/>
      <c r="L10" s="98"/>
      <c r="M10" s="98"/>
      <c r="N10" s="98"/>
      <c r="O10" s="98"/>
    </row>
    <row r="11" spans="1:15" ht="31.5">
      <c r="A11" s="173">
        <v>7</v>
      </c>
      <c r="B11" s="138" t="s">
        <v>398</v>
      </c>
      <c r="C11" s="158">
        <v>2</v>
      </c>
      <c r="D11" s="158"/>
      <c r="E11" s="158">
        <v>2</v>
      </c>
      <c r="F11" s="126" t="s">
        <v>7</v>
      </c>
      <c r="G11" s="126" t="s">
        <v>393</v>
      </c>
      <c r="H11" s="174"/>
      <c r="I11" s="173" t="s">
        <v>21</v>
      </c>
      <c r="J11" s="178" t="s">
        <v>336</v>
      </c>
      <c r="K11" s="98"/>
      <c r="L11" s="98"/>
      <c r="M11" s="98"/>
      <c r="N11" s="98"/>
      <c r="O11" s="98"/>
    </row>
    <row r="12" spans="1:15" ht="15.75">
      <c r="A12" s="173">
        <v>8</v>
      </c>
      <c r="B12" s="138" t="s">
        <v>399</v>
      </c>
      <c r="C12" s="158">
        <v>2.35</v>
      </c>
      <c r="D12" s="158"/>
      <c r="E12" s="158">
        <v>2.35</v>
      </c>
      <c r="F12" s="126" t="s">
        <v>191</v>
      </c>
      <c r="G12" s="126" t="s">
        <v>393</v>
      </c>
      <c r="H12" s="174"/>
      <c r="I12" s="173" t="s">
        <v>21</v>
      </c>
      <c r="J12" s="178" t="s">
        <v>336</v>
      </c>
      <c r="K12" s="98"/>
      <c r="L12" s="98"/>
      <c r="M12" s="98"/>
      <c r="N12" s="98"/>
      <c r="O12" s="98"/>
    </row>
    <row r="13" spans="1:15" ht="31.5">
      <c r="A13" s="173">
        <v>9</v>
      </c>
      <c r="B13" s="138" t="s">
        <v>412</v>
      </c>
      <c r="C13" s="158">
        <v>0.25</v>
      </c>
      <c r="D13" s="158"/>
      <c r="E13" s="158">
        <v>0.25</v>
      </c>
      <c r="F13" s="126" t="s">
        <v>191</v>
      </c>
      <c r="G13" s="126" t="s">
        <v>393</v>
      </c>
      <c r="H13" s="173"/>
      <c r="I13" s="173" t="s">
        <v>21</v>
      </c>
      <c r="J13" s="178" t="s">
        <v>336</v>
      </c>
      <c r="K13" s="98"/>
      <c r="L13" s="98"/>
      <c r="M13" s="98"/>
      <c r="N13" s="98"/>
      <c r="O13" s="98"/>
    </row>
    <row r="14" spans="1:15" ht="15.75">
      <c r="A14" s="173">
        <v>10</v>
      </c>
      <c r="B14" s="138" t="s">
        <v>241</v>
      </c>
      <c r="C14" s="158">
        <v>3</v>
      </c>
      <c r="D14" s="158"/>
      <c r="E14" s="158">
        <v>3</v>
      </c>
      <c r="F14" s="126" t="s">
        <v>7</v>
      </c>
      <c r="G14" s="126" t="s">
        <v>393</v>
      </c>
      <c r="H14" s="173"/>
      <c r="I14" s="173" t="s">
        <v>25</v>
      </c>
      <c r="J14" s="178" t="s">
        <v>336</v>
      </c>
      <c r="K14" s="98"/>
      <c r="L14" s="98"/>
      <c r="M14" s="98"/>
      <c r="N14" s="98"/>
      <c r="O14" s="98"/>
    </row>
    <row r="15" spans="1:15" ht="15.75">
      <c r="A15" s="173">
        <v>11</v>
      </c>
      <c r="B15" s="138" t="s">
        <v>400</v>
      </c>
      <c r="C15" s="158">
        <v>1.4</v>
      </c>
      <c r="D15" s="158"/>
      <c r="E15" s="158">
        <v>1.4</v>
      </c>
      <c r="F15" s="126" t="s">
        <v>191</v>
      </c>
      <c r="G15" s="126" t="s">
        <v>393</v>
      </c>
      <c r="H15" s="173"/>
      <c r="I15" s="173" t="s">
        <v>20</v>
      </c>
      <c r="J15" s="178" t="s">
        <v>336</v>
      </c>
      <c r="K15" s="98"/>
      <c r="L15" s="98"/>
      <c r="M15" s="98"/>
      <c r="N15" s="98"/>
      <c r="O15" s="98"/>
    </row>
    <row r="16" spans="1:15" ht="15.75">
      <c r="A16" s="173">
        <v>12</v>
      </c>
      <c r="B16" s="138" t="s">
        <v>401</v>
      </c>
      <c r="C16" s="158">
        <v>1.26</v>
      </c>
      <c r="D16" s="158"/>
      <c r="E16" s="158">
        <v>1.26</v>
      </c>
      <c r="F16" s="126" t="s">
        <v>191</v>
      </c>
      <c r="G16" s="126" t="s">
        <v>393</v>
      </c>
      <c r="H16" s="173"/>
      <c r="I16" s="173" t="s">
        <v>20</v>
      </c>
      <c r="J16" s="178" t="s">
        <v>336</v>
      </c>
      <c r="K16" s="98"/>
      <c r="L16" s="98"/>
      <c r="M16" s="98"/>
      <c r="N16" s="98"/>
      <c r="O16" s="98"/>
    </row>
    <row r="17" spans="1:15" ht="31.5">
      <c r="A17" s="173">
        <v>13</v>
      </c>
      <c r="B17" s="138" t="s">
        <v>402</v>
      </c>
      <c r="C17" s="158">
        <v>6.9</v>
      </c>
      <c r="D17" s="158"/>
      <c r="E17" s="158">
        <v>6.9</v>
      </c>
      <c r="F17" s="126" t="s">
        <v>191</v>
      </c>
      <c r="G17" s="126" t="s">
        <v>393</v>
      </c>
      <c r="H17" s="173"/>
      <c r="I17" s="173" t="s">
        <v>20</v>
      </c>
      <c r="J17" s="178" t="s">
        <v>336</v>
      </c>
      <c r="K17" s="98"/>
      <c r="L17" s="98"/>
      <c r="M17" s="98"/>
      <c r="N17" s="98"/>
      <c r="O17" s="98"/>
    </row>
    <row r="18" spans="1:15" ht="15.75">
      <c r="A18" s="173">
        <v>14</v>
      </c>
      <c r="B18" s="124" t="s">
        <v>403</v>
      </c>
      <c r="C18" s="158">
        <v>0.12</v>
      </c>
      <c r="D18" s="158"/>
      <c r="E18" s="158">
        <v>0.12</v>
      </c>
      <c r="F18" s="126" t="s">
        <v>404</v>
      </c>
      <c r="G18" s="126" t="s">
        <v>393</v>
      </c>
      <c r="H18" s="173" t="s">
        <v>155</v>
      </c>
      <c r="I18" s="173" t="s">
        <v>20</v>
      </c>
      <c r="J18" s="178" t="s">
        <v>336</v>
      </c>
      <c r="K18" s="98"/>
      <c r="L18" s="98"/>
      <c r="M18" s="98"/>
      <c r="N18" s="98"/>
      <c r="O18" s="98"/>
    </row>
    <row r="19" spans="1:15" ht="31.5">
      <c r="A19" s="173">
        <v>15</v>
      </c>
      <c r="B19" s="138" t="s">
        <v>405</v>
      </c>
      <c r="C19" s="158">
        <v>0.1</v>
      </c>
      <c r="D19" s="158"/>
      <c r="E19" s="158">
        <v>0.1</v>
      </c>
      <c r="F19" s="126" t="s">
        <v>7</v>
      </c>
      <c r="G19" s="126" t="s">
        <v>393</v>
      </c>
      <c r="H19" s="173"/>
      <c r="I19" s="173" t="s">
        <v>20</v>
      </c>
      <c r="J19" s="178" t="s">
        <v>336</v>
      </c>
      <c r="K19" s="98"/>
      <c r="L19" s="98"/>
      <c r="M19" s="98"/>
      <c r="N19" s="98"/>
      <c r="O19" s="98"/>
    </row>
    <row r="20" spans="1:15" ht="15.75">
      <c r="A20" s="173">
        <v>16</v>
      </c>
      <c r="B20" s="138" t="s">
        <v>406</v>
      </c>
      <c r="C20" s="158">
        <v>0.06</v>
      </c>
      <c r="D20" s="158"/>
      <c r="E20" s="158">
        <v>0.06</v>
      </c>
      <c r="F20" s="126" t="s">
        <v>191</v>
      </c>
      <c r="G20" s="126" t="s">
        <v>393</v>
      </c>
      <c r="H20" s="173" t="s">
        <v>155</v>
      </c>
      <c r="I20" s="173" t="s">
        <v>20</v>
      </c>
      <c r="J20" s="178" t="s">
        <v>336</v>
      </c>
      <c r="K20" s="98"/>
      <c r="L20" s="98"/>
      <c r="M20" s="98"/>
      <c r="N20" s="98"/>
      <c r="O20" s="98"/>
    </row>
    <row r="21" spans="1:15" ht="31.5">
      <c r="A21" s="173">
        <v>17</v>
      </c>
      <c r="B21" s="138" t="s">
        <v>407</v>
      </c>
      <c r="C21" s="158">
        <v>0.18</v>
      </c>
      <c r="D21" s="158"/>
      <c r="E21" s="158">
        <v>0.18</v>
      </c>
      <c r="F21" s="126" t="s">
        <v>8</v>
      </c>
      <c r="G21" s="126" t="s">
        <v>393</v>
      </c>
      <c r="H21" s="173"/>
      <c r="I21" s="173" t="s">
        <v>191</v>
      </c>
      <c r="J21" s="178" t="s">
        <v>336</v>
      </c>
      <c r="K21" s="98"/>
      <c r="L21" s="98"/>
      <c r="M21" s="98"/>
      <c r="N21" s="98"/>
      <c r="O21" s="98"/>
    </row>
    <row r="22" spans="1:15" ht="15.75">
      <c r="A22" s="173">
        <v>18</v>
      </c>
      <c r="B22" s="138" t="s">
        <v>48</v>
      </c>
      <c r="C22" s="158">
        <v>10</v>
      </c>
      <c r="D22" s="158"/>
      <c r="E22" s="158">
        <v>10</v>
      </c>
      <c r="F22" s="126" t="s">
        <v>7</v>
      </c>
      <c r="G22" s="126" t="s">
        <v>393</v>
      </c>
      <c r="H22" s="173"/>
      <c r="I22" s="173" t="s">
        <v>191</v>
      </c>
      <c r="J22" s="178" t="s">
        <v>336</v>
      </c>
      <c r="K22" s="98"/>
      <c r="L22" s="98"/>
      <c r="M22" s="98"/>
      <c r="N22" s="98"/>
      <c r="O22" s="98"/>
    </row>
    <row r="23" spans="1:15" ht="15.75">
      <c r="A23" s="173">
        <v>19</v>
      </c>
      <c r="B23" s="138" t="s">
        <v>408</v>
      </c>
      <c r="C23" s="158">
        <v>1.77</v>
      </c>
      <c r="D23" s="158"/>
      <c r="E23" s="158">
        <v>1.77</v>
      </c>
      <c r="F23" s="126" t="s">
        <v>11</v>
      </c>
      <c r="G23" s="126" t="s">
        <v>393</v>
      </c>
      <c r="H23" s="173"/>
      <c r="I23" s="173" t="s">
        <v>162</v>
      </c>
      <c r="J23" s="178" t="s">
        <v>336</v>
      </c>
      <c r="K23" s="98"/>
      <c r="L23" s="98"/>
      <c r="M23" s="98"/>
      <c r="N23" s="98"/>
      <c r="O23" s="98"/>
    </row>
    <row r="24" spans="1:15" ht="15.75">
      <c r="A24" s="173">
        <v>20</v>
      </c>
      <c r="B24" s="138" t="s">
        <v>411</v>
      </c>
      <c r="C24" s="158">
        <v>0.05</v>
      </c>
      <c r="D24" s="158"/>
      <c r="E24" s="158">
        <v>0.05</v>
      </c>
      <c r="F24" s="126" t="s">
        <v>191</v>
      </c>
      <c r="G24" s="126" t="s">
        <v>393</v>
      </c>
      <c r="H24" s="174"/>
      <c r="I24" s="173" t="s">
        <v>162</v>
      </c>
      <c r="J24" s="178" t="s">
        <v>336</v>
      </c>
      <c r="K24" s="98"/>
      <c r="L24" s="98"/>
      <c r="M24" s="98"/>
      <c r="N24" s="98"/>
      <c r="O24" s="98"/>
    </row>
    <row r="25" spans="1:15" ht="15.75">
      <c r="A25" s="173">
        <v>21</v>
      </c>
      <c r="B25" s="138" t="s">
        <v>131</v>
      </c>
      <c r="C25" s="158">
        <v>2.5</v>
      </c>
      <c r="D25" s="158"/>
      <c r="E25" s="158">
        <v>2.5</v>
      </c>
      <c r="F25" s="126" t="s">
        <v>7</v>
      </c>
      <c r="G25" s="126" t="s">
        <v>393</v>
      </c>
      <c r="H25" s="174"/>
      <c r="I25" s="173" t="s">
        <v>133</v>
      </c>
      <c r="J25" s="178" t="s">
        <v>336</v>
      </c>
      <c r="K25" s="98"/>
      <c r="L25" s="98"/>
      <c r="M25" s="98"/>
      <c r="N25" s="98"/>
      <c r="O25" s="98"/>
    </row>
    <row r="26" spans="1:15" ht="15.75">
      <c r="A26" s="26" t="s">
        <v>14</v>
      </c>
      <c r="B26" s="26" t="s">
        <v>15</v>
      </c>
      <c r="C26" s="243"/>
      <c r="D26" s="145"/>
      <c r="E26" s="243"/>
      <c r="F26" s="145"/>
      <c r="G26" s="223"/>
      <c r="H26" s="146"/>
      <c r="I26" s="244"/>
      <c r="J26" s="244"/>
      <c r="K26" s="98"/>
      <c r="L26" s="98"/>
      <c r="M26" s="98"/>
      <c r="N26" s="98"/>
      <c r="O26" s="98"/>
    </row>
    <row r="27" spans="1:15" ht="31.5">
      <c r="A27" s="6">
        <v>1</v>
      </c>
      <c r="B27" s="185" t="s">
        <v>413</v>
      </c>
      <c r="C27" s="198">
        <v>6.12</v>
      </c>
      <c r="D27" s="198"/>
      <c r="E27" s="198">
        <v>6.12</v>
      </c>
      <c r="F27" s="6" t="s">
        <v>416</v>
      </c>
      <c r="G27" s="126" t="s">
        <v>393</v>
      </c>
      <c r="H27" s="6"/>
      <c r="I27" s="20" t="s">
        <v>191</v>
      </c>
      <c r="J27" s="178" t="s">
        <v>336</v>
      </c>
      <c r="K27" s="98"/>
      <c r="L27" s="98"/>
      <c r="M27" s="98"/>
      <c r="N27" s="98"/>
      <c r="O27" s="98"/>
    </row>
    <row r="28" spans="1:15" ht="47.25">
      <c r="A28" s="20">
        <v>2</v>
      </c>
      <c r="B28" s="185" t="s">
        <v>414</v>
      </c>
      <c r="C28" s="34">
        <v>11.45</v>
      </c>
      <c r="D28" s="197"/>
      <c r="E28" s="34">
        <v>11.45</v>
      </c>
      <c r="F28" s="6" t="s">
        <v>415</v>
      </c>
      <c r="G28" s="126" t="s">
        <v>393</v>
      </c>
      <c r="H28" s="20"/>
      <c r="I28" s="20" t="s">
        <v>191</v>
      </c>
      <c r="J28" s="178" t="s">
        <v>336</v>
      </c>
      <c r="K28" s="98"/>
      <c r="L28" s="98"/>
      <c r="M28" s="98"/>
      <c r="N28" s="98"/>
      <c r="O28" s="98"/>
    </row>
    <row r="29" spans="1:15" ht="78.75">
      <c r="A29" s="20">
        <v>3</v>
      </c>
      <c r="B29" s="185" t="s">
        <v>420</v>
      </c>
      <c r="C29" s="198">
        <v>0.87</v>
      </c>
      <c r="D29" s="198"/>
      <c r="E29" s="198"/>
      <c r="F29" s="6" t="s">
        <v>421</v>
      </c>
      <c r="G29" s="126" t="s">
        <v>393</v>
      </c>
      <c r="H29" s="6" t="s">
        <v>422</v>
      </c>
      <c r="I29" s="20" t="s">
        <v>191</v>
      </c>
      <c r="J29" s="178" t="s">
        <v>336</v>
      </c>
      <c r="K29" s="98"/>
      <c r="L29" s="98"/>
      <c r="M29" s="98"/>
      <c r="N29" s="98"/>
      <c r="O29" s="98"/>
    </row>
    <row r="30" spans="1:15" ht="31.5">
      <c r="A30" s="20">
        <v>4</v>
      </c>
      <c r="B30" s="185" t="s">
        <v>417</v>
      </c>
      <c r="C30" s="198">
        <v>0.7</v>
      </c>
      <c r="D30" s="198"/>
      <c r="E30" s="198">
        <v>0.7</v>
      </c>
      <c r="F30" s="6" t="s">
        <v>418</v>
      </c>
      <c r="G30" s="126" t="s">
        <v>393</v>
      </c>
      <c r="H30" s="6"/>
      <c r="I30" s="20" t="s">
        <v>8</v>
      </c>
      <c r="J30" s="178" t="s">
        <v>336</v>
      </c>
      <c r="K30" s="98"/>
      <c r="L30" s="98"/>
      <c r="M30" s="98"/>
      <c r="N30" s="98"/>
      <c r="O30" s="98"/>
    </row>
    <row r="31" spans="1:15" ht="15.75">
      <c r="A31" s="20">
        <v>5</v>
      </c>
      <c r="B31" s="174" t="s">
        <v>419</v>
      </c>
      <c r="C31" s="240">
        <v>0.52</v>
      </c>
      <c r="D31" s="241">
        <v>0.3</v>
      </c>
      <c r="E31" s="240">
        <v>0.22</v>
      </c>
      <c r="F31" s="126" t="s">
        <v>191</v>
      </c>
      <c r="G31" s="126" t="s">
        <v>393</v>
      </c>
      <c r="H31" s="174"/>
      <c r="I31" s="139" t="s">
        <v>21</v>
      </c>
      <c r="J31" s="178" t="s">
        <v>336</v>
      </c>
      <c r="K31" s="98"/>
      <c r="L31" s="98"/>
      <c r="M31" s="98"/>
      <c r="N31" s="98"/>
      <c r="O31" s="98"/>
    </row>
    <row r="32" spans="1:15" ht="47.25">
      <c r="A32" s="20">
        <v>6</v>
      </c>
      <c r="B32" s="124" t="s">
        <v>480</v>
      </c>
      <c r="C32" s="242">
        <v>9.5</v>
      </c>
      <c r="D32" s="144"/>
      <c r="E32" s="242">
        <v>9.5</v>
      </c>
      <c r="F32" s="126" t="s">
        <v>481</v>
      </c>
      <c r="G32" s="126" t="s">
        <v>393</v>
      </c>
      <c r="H32" s="144"/>
      <c r="I32" s="139" t="s">
        <v>191</v>
      </c>
      <c r="J32" s="178" t="s">
        <v>336</v>
      </c>
      <c r="K32" s="98"/>
      <c r="L32" s="98"/>
      <c r="M32" s="98"/>
      <c r="N32" s="98"/>
      <c r="O32" s="98"/>
    </row>
    <row r="33" spans="1:15" s="209" customFormat="1" ht="30" customHeight="1">
      <c r="A33" s="133" t="s">
        <v>439</v>
      </c>
      <c r="B33" s="208" t="s">
        <v>440</v>
      </c>
      <c r="C33" s="207"/>
      <c r="D33" s="207"/>
      <c r="E33" s="207"/>
      <c r="F33" s="133"/>
      <c r="G33" s="207"/>
      <c r="H33" s="160"/>
      <c r="I33" s="139"/>
      <c r="J33" s="139"/>
    </row>
    <row r="34" spans="1:15" s="209" customFormat="1" ht="47.25">
      <c r="A34" s="139"/>
      <c r="B34" s="217" t="s">
        <v>482</v>
      </c>
      <c r="C34" s="160"/>
      <c r="D34" s="160"/>
      <c r="E34" s="160"/>
      <c r="F34" s="139"/>
      <c r="G34" s="160"/>
      <c r="H34" s="160"/>
      <c r="I34" s="139"/>
      <c r="J34" s="126" t="s">
        <v>443</v>
      </c>
    </row>
    <row r="35" spans="1:15">
      <c r="A35" s="98"/>
      <c r="B35" s="98"/>
      <c r="C35" s="218"/>
      <c r="D35" s="98"/>
      <c r="E35" s="218"/>
      <c r="F35" s="98"/>
      <c r="G35" s="98"/>
      <c r="H35" s="98"/>
      <c r="I35" s="98"/>
      <c r="J35" s="98"/>
      <c r="K35" s="98"/>
      <c r="L35" s="98"/>
      <c r="M35" s="98"/>
      <c r="N35" s="98"/>
      <c r="O35" s="98"/>
    </row>
    <row r="36" spans="1:15">
      <c r="A36" s="98"/>
      <c r="B36" s="98"/>
      <c r="C36" s="218"/>
      <c r="D36" s="98"/>
      <c r="E36" s="218"/>
      <c r="F36" s="98"/>
      <c r="G36" s="98"/>
      <c r="H36" s="98"/>
      <c r="I36" s="98"/>
      <c r="J36" s="98"/>
      <c r="K36" s="98"/>
      <c r="L36" s="98"/>
      <c r="M36" s="98"/>
      <c r="N36" s="98"/>
      <c r="O36" s="98"/>
    </row>
    <row r="37" spans="1:15">
      <c r="A37" s="98"/>
      <c r="B37" s="98"/>
      <c r="C37" s="218"/>
      <c r="D37" s="98"/>
      <c r="E37" s="218"/>
      <c r="F37" s="98"/>
      <c r="G37" s="98"/>
      <c r="H37" s="98"/>
      <c r="I37" s="98"/>
      <c r="J37" s="98"/>
      <c r="K37" s="98"/>
      <c r="L37" s="98"/>
      <c r="M37" s="98"/>
      <c r="N37" s="98"/>
      <c r="O37" s="98"/>
    </row>
    <row r="38" spans="1:15">
      <c r="A38" s="98"/>
      <c r="B38" s="98"/>
      <c r="C38" s="218"/>
      <c r="D38" s="98"/>
      <c r="E38" s="218"/>
      <c r="F38" s="98"/>
      <c r="G38" s="98"/>
      <c r="H38" s="98"/>
      <c r="I38" s="98"/>
      <c r="J38" s="98"/>
      <c r="K38" s="98"/>
      <c r="L38" s="98"/>
      <c r="M38" s="98"/>
      <c r="N38" s="98"/>
      <c r="O38" s="98"/>
    </row>
    <row r="39" spans="1:15">
      <c r="A39" s="98"/>
      <c r="B39" s="98"/>
      <c r="C39" s="218"/>
      <c r="D39" s="98"/>
      <c r="E39" s="218"/>
      <c r="F39" s="98"/>
      <c r="G39" s="98"/>
      <c r="H39" s="98"/>
      <c r="I39" s="98"/>
      <c r="J39" s="98"/>
      <c r="K39" s="98"/>
      <c r="L39" s="98"/>
      <c r="M39" s="98"/>
      <c r="N39" s="98"/>
      <c r="O39" s="98"/>
    </row>
    <row r="40" spans="1:15">
      <c r="A40" s="98"/>
      <c r="B40" s="98"/>
      <c r="C40" s="218"/>
      <c r="D40" s="98"/>
      <c r="E40" s="218"/>
      <c r="F40" s="98"/>
      <c r="G40" s="98"/>
      <c r="H40" s="98"/>
      <c r="I40" s="98"/>
      <c r="J40" s="98"/>
      <c r="K40" s="98"/>
      <c r="L40" s="98"/>
      <c r="M40" s="98"/>
      <c r="N40" s="98"/>
      <c r="O40" s="98"/>
    </row>
    <row r="41" spans="1:15">
      <c r="A41" s="98"/>
      <c r="B41" s="98"/>
      <c r="C41" s="218"/>
      <c r="D41" s="98"/>
      <c r="E41" s="218"/>
      <c r="F41" s="98"/>
      <c r="G41" s="98"/>
      <c r="H41" s="98"/>
      <c r="I41" s="98"/>
      <c r="J41" s="98"/>
      <c r="K41" s="98"/>
      <c r="L41" s="98"/>
      <c r="M41" s="98"/>
      <c r="N41" s="98"/>
      <c r="O41" s="98"/>
    </row>
    <row r="42" spans="1:15">
      <c r="A42" s="98"/>
      <c r="B42" s="98"/>
      <c r="C42" s="218"/>
      <c r="D42" s="98"/>
      <c r="E42" s="21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>
      <c r="A43" s="98"/>
      <c r="B43" s="98"/>
      <c r="C43" s="218"/>
      <c r="D43" s="98"/>
      <c r="E43" s="21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15">
      <c r="A44" s="98"/>
      <c r="B44" s="98"/>
      <c r="C44" s="218"/>
      <c r="D44" s="98"/>
      <c r="E44" s="21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>
      <c r="A45" s="98"/>
      <c r="B45" s="98"/>
      <c r="C45" s="218"/>
      <c r="D45" s="98"/>
      <c r="E45" s="21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>
      <c r="A46" s="98"/>
      <c r="B46" s="98"/>
      <c r="C46" s="218"/>
      <c r="D46" s="98"/>
      <c r="E46" s="21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15">
      <c r="A47" s="98"/>
      <c r="B47" s="98"/>
      <c r="C47" s="218"/>
      <c r="D47" s="98"/>
      <c r="E47" s="21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15">
      <c r="A48" s="98"/>
      <c r="B48" s="98"/>
      <c r="C48" s="218"/>
      <c r="D48" s="98"/>
      <c r="E48" s="21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5">
      <c r="A49" s="98"/>
      <c r="B49" s="98"/>
      <c r="C49" s="218"/>
      <c r="D49" s="98"/>
      <c r="E49" s="21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5">
      <c r="A50" s="98"/>
      <c r="B50" s="98"/>
      <c r="C50" s="218"/>
      <c r="D50" s="98"/>
      <c r="E50" s="21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>
      <c r="A51" s="98"/>
      <c r="B51" s="98"/>
      <c r="C51" s="218"/>
      <c r="D51" s="98"/>
      <c r="E51" s="21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>
      <c r="A52" s="98"/>
      <c r="B52" s="98"/>
      <c r="C52" s="218"/>
      <c r="D52" s="98"/>
      <c r="E52" s="21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>
      <c r="A53" s="98"/>
      <c r="B53" s="98"/>
      <c r="C53" s="218"/>
      <c r="D53" s="98"/>
      <c r="E53" s="21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>
      <c r="A54" s="98"/>
      <c r="B54" s="98"/>
      <c r="C54" s="218"/>
      <c r="D54" s="98"/>
      <c r="E54" s="21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>
      <c r="A55" s="98"/>
      <c r="B55" s="98"/>
      <c r="C55" s="218"/>
      <c r="D55" s="98"/>
      <c r="E55" s="218"/>
      <c r="F55" s="98"/>
      <c r="G55" s="98"/>
      <c r="H55" s="98"/>
      <c r="I55" s="98"/>
      <c r="J55" s="98"/>
      <c r="K55" s="98"/>
      <c r="L55" s="98"/>
      <c r="M55" s="98"/>
      <c r="N55" s="98"/>
      <c r="O55" s="98"/>
    </row>
    <row r="56" spans="1:15">
      <c r="A56" s="98"/>
      <c r="B56" s="98"/>
      <c r="C56" s="218"/>
      <c r="D56" s="98"/>
      <c r="E56" s="21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>
      <c r="A57" s="98"/>
      <c r="B57" s="98"/>
      <c r="C57" s="218"/>
      <c r="D57" s="98"/>
      <c r="E57" s="21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>
      <c r="A58" s="98"/>
      <c r="B58" s="98"/>
      <c r="C58" s="218"/>
      <c r="D58" s="98"/>
      <c r="E58" s="21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5">
      <c r="A59" s="98"/>
      <c r="B59" s="98"/>
      <c r="C59" s="218"/>
      <c r="D59" s="98"/>
      <c r="E59" s="21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1:15">
      <c r="A60" s="98"/>
      <c r="B60" s="98"/>
      <c r="C60" s="218"/>
      <c r="D60" s="98"/>
      <c r="E60" s="218"/>
      <c r="F60" s="98"/>
      <c r="G60" s="98"/>
      <c r="H60" s="98"/>
      <c r="I60" s="98"/>
      <c r="J60" s="98"/>
      <c r="K60" s="98"/>
      <c r="L60" s="98"/>
      <c r="M60" s="98"/>
      <c r="N60" s="98"/>
      <c r="O60" s="98"/>
    </row>
    <row r="61" spans="1:15">
      <c r="A61" s="98"/>
      <c r="B61" s="98"/>
      <c r="C61" s="218"/>
      <c r="D61" s="98"/>
      <c r="E61" s="21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5">
      <c r="A62" s="98"/>
      <c r="B62" s="98"/>
      <c r="C62" s="218"/>
      <c r="D62" s="98"/>
      <c r="E62" s="218"/>
      <c r="F62" s="98"/>
      <c r="G62" s="98"/>
      <c r="H62" s="98"/>
      <c r="I62" s="98"/>
      <c r="J62" s="98"/>
      <c r="K62" s="98"/>
      <c r="L62" s="98"/>
      <c r="M62" s="98"/>
      <c r="N62" s="98"/>
      <c r="O62" s="98"/>
    </row>
    <row r="63" spans="1:15">
      <c r="A63" s="98"/>
      <c r="B63" s="98"/>
      <c r="C63" s="218"/>
      <c r="D63" s="98"/>
      <c r="E63" s="21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>
      <c r="A64" s="98"/>
      <c r="B64" s="98"/>
      <c r="C64" s="218"/>
      <c r="D64" s="98"/>
      <c r="E64" s="21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15">
      <c r="A65" s="98"/>
      <c r="B65" s="98"/>
      <c r="C65" s="218"/>
      <c r="D65" s="98"/>
      <c r="E65" s="21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15">
      <c r="A66" s="98"/>
      <c r="B66" s="98"/>
      <c r="C66" s="218"/>
      <c r="D66" s="98"/>
      <c r="E66" s="21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15">
      <c r="A67" s="98"/>
      <c r="B67" s="98"/>
      <c r="C67" s="218"/>
      <c r="D67" s="98"/>
      <c r="E67" s="21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15">
      <c r="A68" s="98"/>
      <c r="B68" s="98"/>
      <c r="C68" s="218"/>
      <c r="D68" s="98"/>
      <c r="E68" s="21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15">
      <c r="A69" s="98"/>
      <c r="B69" s="98"/>
      <c r="C69" s="218"/>
      <c r="D69" s="98"/>
      <c r="E69" s="21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15">
      <c r="A70" s="98"/>
      <c r="B70" s="98"/>
      <c r="C70" s="218"/>
      <c r="D70" s="98"/>
      <c r="E70" s="21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15">
      <c r="A71" s="98"/>
      <c r="B71" s="98"/>
      <c r="C71" s="218"/>
      <c r="D71" s="98"/>
      <c r="E71" s="21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15">
      <c r="A72" s="98"/>
      <c r="B72" s="98"/>
      <c r="C72" s="218"/>
      <c r="D72" s="98"/>
      <c r="E72" s="21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15">
      <c r="A73" s="98"/>
      <c r="B73" s="98"/>
      <c r="C73" s="218"/>
      <c r="D73" s="98"/>
      <c r="E73" s="218"/>
      <c r="F73" s="98"/>
      <c r="G73" s="98"/>
      <c r="H73" s="98"/>
      <c r="I73" s="98"/>
      <c r="J73" s="98"/>
      <c r="K73" s="98"/>
      <c r="L73" s="98"/>
      <c r="M73" s="98"/>
      <c r="N73" s="98"/>
      <c r="O73" s="98"/>
    </row>
    <row r="74" spans="1:15">
      <c r="A74" s="98"/>
      <c r="B74" s="98"/>
      <c r="C74" s="218"/>
      <c r="D74" s="98"/>
      <c r="E74" s="218"/>
      <c r="F74" s="98"/>
      <c r="G74" s="98"/>
      <c r="H74" s="98"/>
      <c r="I74" s="98"/>
      <c r="J74" s="98"/>
      <c r="K74" s="98"/>
      <c r="L74" s="98"/>
      <c r="M74" s="98"/>
      <c r="N74" s="98"/>
      <c r="O74" s="98"/>
    </row>
    <row r="75" spans="1:15">
      <c r="A75" s="98"/>
      <c r="B75" s="98"/>
      <c r="C75" s="218"/>
      <c r="D75" s="98"/>
      <c r="E75" s="218"/>
      <c r="F75" s="98"/>
      <c r="G75" s="98"/>
      <c r="H75" s="98"/>
      <c r="I75" s="98"/>
      <c r="J75" s="98"/>
      <c r="K75" s="98"/>
      <c r="L75" s="98"/>
      <c r="M75" s="98"/>
      <c r="N75" s="98"/>
      <c r="O75" s="98"/>
    </row>
    <row r="76" spans="1:15">
      <c r="A76" s="98"/>
      <c r="B76" s="98"/>
      <c r="C76" s="218"/>
      <c r="D76" s="98"/>
      <c r="E76" s="218"/>
      <c r="F76" s="98"/>
      <c r="G76" s="98"/>
      <c r="H76" s="98"/>
      <c r="I76" s="98"/>
      <c r="J76" s="98"/>
      <c r="K76" s="98"/>
      <c r="L76" s="98"/>
      <c r="M76" s="98"/>
      <c r="N76" s="98"/>
      <c r="O76" s="98"/>
    </row>
    <row r="77" spans="1:15">
      <c r="A77" s="98"/>
      <c r="B77" s="98"/>
      <c r="C77" s="218"/>
      <c r="D77" s="98"/>
      <c r="E77" s="218"/>
      <c r="F77" s="98"/>
      <c r="G77" s="98"/>
      <c r="H77" s="98"/>
      <c r="I77" s="98"/>
      <c r="J77" s="98"/>
      <c r="K77" s="98"/>
      <c r="L77" s="98"/>
      <c r="M77" s="98"/>
      <c r="N77" s="98"/>
      <c r="O77" s="98"/>
    </row>
    <row r="78" spans="1:15">
      <c r="A78" s="98"/>
      <c r="B78" s="98"/>
      <c r="C78" s="218"/>
      <c r="D78" s="98"/>
      <c r="E78" s="218"/>
      <c r="F78" s="98"/>
      <c r="G78" s="98"/>
      <c r="H78" s="98"/>
      <c r="I78" s="98"/>
      <c r="J78" s="98"/>
      <c r="K78" s="98"/>
      <c r="L78" s="98"/>
      <c r="M78" s="98"/>
      <c r="N78" s="98"/>
      <c r="O78" s="98"/>
    </row>
    <row r="79" spans="1:15">
      <c r="A79" s="98"/>
      <c r="B79" s="98"/>
      <c r="C79" s="218"/>
      <c r="D79" s="98"/>
      <c r="E79" s="218"/>
      <c r="F79" s="98"/>
      <c r="G79" s="98"/>
      <c r="H79" s="98"/>
      <c r="I79" s="98"/>
      <c r="J79" s="98"/>
      <c r="K79" s="98"/>
      <c r="L79" s="98"/>
      <c r="M79" s="98"/>
      <c r="N79" s="98"/>
      <c r="O79" s="98"/>
    </row>
    <row r="80" spans="1:15">
      <c r="A80" s="98"/>
      <c r="B80" s="98"/>
      <c r="C80" s="218"/>
      <c r="D80" s="98"/>
      <c r="E80" s="218"/>
      <c r="F80" s="98"/>
      <c r="G80" s="98"/>
      <c r="H80" s="98"/>
      <c r="I80" s="98"/>
      <c r="J80" s="98"/>
      <c r="K80" s="98"/>
      <c r="L80" s="98"/>
      <c r="M80" s="98"/>
      <c r="N80" s="98"/>
      <c r="O80" s="98"/>
    </row>
    <row r="81" spans="1:15">
      <c r="A81" s="98"/>
      <c r="B81" s="98"/>
      <c r="C81" s="218"/>
      <c r="D81" s="98"/>
      <c r="E81" s="218"/>
      <c r="F81" s="98"/>
      <c r="G81" s="98"/>
      <c r="H81" s="98"/>
      <c r="I81" s="98"/>
      <c r="J81" s="98"/>
      <c r="K81" s="98"/>
      <c r="L81" s="98"/>
      <c r="M81" s="98"/>
      <c r="N81" s="98"/>
      <c r="O81" s="98"/>
    </row>
    <row r="82" spans="1:15">
      <c r="A82" s="98"/>
      <c r="B82" s="98"/>
      <c r="C82" s="218"/>
      <c r="D82" s="98"/>
      <c r="E82" s="218"/>
      <c r="F82" s="98"/>
      <c r="G82" s="98"/>
      <c r="H82" s="98"/>
      <c r="I82" s="98"/>
      <c r="J82" s="98"/>
      <c r="K82" s="98"/>
      <c r="L82" s="98"/>
      <c r="M82" s="98"/>
      <c r="N82" s="98"/>
      <c r="O82" s="98"/>
    </row>
    <row r="83" spans="1:15">
      <c r="A83" s="98"/>
      <c r="B83" s="98"/>
      <c r="C83" s="218"/>
      <c r="D83" s="98"/>
      <c r="E83" s="218"/>
      <c r="F83" s="98"/>
      <c r="G83" s="98"/>
      <c r="H83" s="98"/>
      <c r="I83" s="98"/>
      <c r="J83" s="98"/>
      <c r="K83" s="98"/>
      <c r="L83" s="98"/>
      <c r="M83" s="98"/>
      <c r="N83" s="98"/>
      <c r="O83" s="98"/>
    </row>
    <row r="84" spans="1:15">
      <c r="A84" s="98"/>
      <c r="B84" s="98"/>
      <c r="C84" s="218"/>
      <c r="D84" s="98"/>
      <c r="E84" s="218"/>
      <c r="F84" s="98"/>
      <c r="G84" s="98"/>
      <c r="H84" s="98"/>
      <c r="I84" s="98"/>
      <c r="J84" s="98"/>
      <c r="K84" s="98"/>
      <c r="L84" s="98"/>
      <c r="M84" s="98"/>
      <c r="N84" s="98"/>
      <c r="O84" s="98"/>
    </row>
    <row r="85" spans="1:15">
      <c r="A85" s="98"/>
      <c r="B85" s="98"/>
      <c r="C85" s="218"/>
      <c r="D85" s="98"/>
      <c r="E85" s="218"/>
      <c r="F85" s="98"/>
      <c r="G85" s="98"/>
      <c r="H85" s="98"/>
      <c r="I85" s="98"/>
      <c r="J85" s="98"/>
      <c r="K85" s="98"/>
      <c r="L85" s="98"/>
      <c r="M85" s="98"/>
      <c r="N85" s="98"/>
      <c r="O85" s="98"/>
    </row>
    <row r="86" spans="1:15">
      <c r="A86" s="98"/>
      <c r="B86" s="98"/>
      <c r="C86" s="218"/>
      <c r="D86" s="98"/>
      <c r="E86" s="218"/>
      <c r="F86" s="98"/>
      <c r="G86" s="98"/>
      <c r="H86" s="98"/>
      <c r="I86" s="98"/>
      <c r="J86" s="98"/>
      <c r="K86" s="98"/>
      <c r="L86" s="98"/>
      <c r="M86" s="98"/>
      <c r="N86" s="98"/>
      <c r="O86" s="98"/>
    </row>
    <row r="87" spans="1:15">
      <c r="A87" s="98"/>
      <c r="B87" s="98"/>
      <c r="C87" s="218"/>
      <c r="D87" s="98"/>
      <c r="E87" s="218"/>
      <c r="F87" s="98"/>
      <c r="G87" s="98"/>
      <c r="H87" s="98"/>
      <c r="I87" s="98"/>
      <c r="J87" s="98"/>
      <c r="K87" s="98"/>
      <c r="L87" s="98"/>
      <c r="M87" s="98"/>
      <c r="N87" s="98"/>
      <c r="O87" s="98"/>
    </row>
    <row r="88" spans="1:15">
      <c r="A88" s="98"/>
      <c r="B88" s="98"/>
      <c r="C88" s="218"/>
      <c r="D88" s="98"/>
      <c r="E88" s="218"/>
      <c r="F88" s="98"/>
      <c r="G88" s="98"/>
      <c r="H88" s="98"/>
      <c r="I88" s="98"/>
      <c r="J88" s="98"/>
      <c r="K88" s="98"/>
      <c r="L88" s="98"/>
      <c r="M88" s="98"/>
      <c r="N88" s="98"/>
      <c r="O88" s="98"/>
    </row>
    <row r="89" spans="1:15">
      <c r="A89" s="98"/>
      <c r="B89" s="98"/>
      <c r="C89" s="218"/>
      <c r="D89" s="98"/>
      <c r="E89" s="218"/>
      <c r="F89" s="98"/>
      <c r="G89" s="98"/>
      <c r="H89" s="98"/>
      <c r="I89" s="98"/>
      <c r="J89" s="98"/>
      <c r="K89" s="98"/>
      <c r="L89" s="98"/>
      <c r="M89" s="98"/>
      <c r="N89" s="98"/>
      <c r="O89" s="98"/>
    </row>
    <row r="90" spans="1:15">
      <c r="A90" s="98"/>
      <c r="B90" s="98"/>
      <c r="C90" s="218"/>
      <c r="D90" s="98"/>
      <c r="E90" s="218"/>
      <c r="F90" s="98"/>
      <c r="G90" s="98"/>
      <c r="H90" s="98"/>
      <c r="I90" s="98"/>
      <c r="J90" s="98"/>
      <c r="K90" s="98"/>
      <c r="L90" s="98"/>
      <c r="M90" s="98"/>
      <c r="N90" s="98"/>
      <c r="O90" s="98"/>
    </row>
    <row r="91" spans="1:15">
      <c r="A91" s="98"/>
      <c r="B91" s="98"/>
      <c r="C91" s="218"/>
      <c r="D91" s="98"/>
      <c r="E91" s="218"/>
      <c r="F91" s="98"/>
      <c r="G91" s="98"/>
      <c r="H91" s="98"/>
      <c r="I91" s="98"/>
      <c r="J91" s="98"/>
      <c r="K91" s="98"/>
      <c r="L91" s="98"/>
      <c r="M91" s="98"/>
      <c r="N91" s="98"/>
      <c r="O91" s="98"/>
    </row>
    <row r="92" spans="1:15">
      <c r="A92" s="98"/>
      <c r="B92" s="98"/>
      <c r="C92" s="218"/>
      <c r="D92" s="98"/>
      <c r="E92" s="218"/>
      <c r="F92" s="98"/>
      <c r="G92" s="98"/>
      <c r="H92" s="98"/>
      <c r="I92" s="98"/>
      <c r="J92" s="98"/>
      <c r="K92" s="98"/>
      <c r="L92" s="98"/>
      <c r="M92" s="98"/>
      <c r="N92" s="98"/>
      <c r="O92" s="98"/>
    </row>
    <row r="93" spans="1:15">
      <c r="A93" s="98"/>
      <c r="B93" s="98"/>
      <c r="C93" s="218"/>
      <c r="D93" s="98"/>
      <c r="E93" s="218"/>
      <c r="F93" s="98"/>
      <c r="G93" s="98"/>
      <c r="H93" s="98"/>
      <c r="I93" s="98"/>
      <c r="J93" s="98"/>
      <c r="K93" s="98"/>
      <c r="L93" s="98"/>
      <c r="M93" s="98"/>
      <c r="N93" s="98"/>
      <c r="O93" s="98"/>
    </row>
    <row r="94" spans="1:15">
      <c r="A94" s="98"/>
      <c r="B94" s="98"/>
      <c r="C94" s="218"/>
      <c r="D94" s="98"/>
      <c r="E94" s="218"/>
      <c r="F94" s="98"/>
      <c r="G94" s="98"/>
      <c r="H94" s="98"/>
      <c r="I94" s="98"/>
      <c r="J94" s="98"/>
      <c r="K94" s="98"/>
      <c r="L94" s="98"/>
      <c r="M94" s="98"/>
      <c r="N94" s="98"/>
      <c r="O94" s="98"/>
    </row>
    <row r="95" spans="1:15">
      <c r="A95" s="98"/>
      <c r="B95" s="98"/>
      <c r="C95" s="218"/>
      <c r="D95" s="98"/>
      <c r="E95" s="218"/>
      <c r="F95" s="98"/>
      <c r="G95" s="98"/>
      <c r="H95" s="98"/>
      <c r="I95" s="98"/>
      <c r="J95" s="98"/>
      <c r="K95" s="98"/>
      <c r="L95" s="98"/>
      <c r="M95" s="98"/>
      <c r="N95" s="98"/>
      <c r="O95" s="98"/>
    </row>
    <row r="96" spans="1:15">
      <c r="A96" s="98"/>
      <c r="B96" s="98"/>
      <c r="C96" s="218"/>
      <c r="D96" s="98"/>
      <c r="E96" s="218"/>
      <c r="F96" s="98"/>
      <c r="G96" s="98"/>
      <c r="H96" s="98"/>
      <c r="I96" s="98"/>
      <c r="J96" s="98"/>
      <c r="K96" s="98"/>
      <c r="L96" s="98"/>
      <c r="M96" s="98"/>
      <c r="N96" s="98"/>
      <c r="O96" s="98"/>
    </row>
    <row r="97" spans="1:15">
      <c r="A97" s="98"/>
      <c r="B97" s="98"/>
      <c r="C97" s="218"/>
      <c r="D97" s="98"/>
      <c r="E97" s="218"/>
      <c r="F97" s="98"/>
      <c r="G97" s="98"/>
      <c r="H97" s="98"/>
      <c r="I97" s="98"/>
      <c r="J97" s="98"/>
      <c r="K97" s="98"/>
      <c r="L97" s="98"/>
      <c r="M97" s="98"/>
      <c r="N97" s="98"/>
      <c r="O97" s="98"/>
    </row>
    <row r="98" spans="1:15">
      <c r="A98" s="98"/>
      <c r="B98" s="98"/>
      <c r="C98" s="218"/>
      <c r="D98" s="98"/>
      <c r="E98" s="218"/>
      <c r="F98" s="98"/>
      <c r="G98" s="98"/>
      <c r="H98" s="98"/>
      <c r="I98" s="98"/>
      <c r="J98" s="98"/>
      <c r="K98" s="98"/>
      <c r="L98" s="98"/>
      <c r="M98" s="98"/>
      <c r="N98" s="98"/>
      <c r="O98" s="98"/>
    </row>
    <row r="99" spans="1:15">
      <c r="A99" s="98"/>
      <c r="B99" s="98"/>
      <c r="C99" s="218"/>
      <c r="D99" s="98"/>
      <c r="E99" s="218"/>
      <c r="F99" s="98"/>
      <c r="G99" s="98"/>
      <c r="H99" s="98"/>
      <c r="I99" s="98"/>
      <c r="J99" s="98"/>
      <c r="K99" s="98"/>
      <c r="L99" s="98"/>
      <c r="M99" s="98"/>
      <c r="N99" s="98"/>
      <c r="O99" s="98"/>
    </row>
    <row r="100" spans="1:15">
      <c r="A100" s="98"/>
      <c r="B100" s="98"/>
      <c r="C100" s="218"/>
      <c r="D100" s="98"/>
      <c r="E100" s="218"/>
      <c r="F100" s="98"/>
      <c r="G100" s="98"/>
      <c r="H100" s="98"/>
      <c r="I100" s="98"/>
      <c r="J100" s="98"/>
      <c r="K100" s="98"/>
      <c r="L100" s="98"/>
      <c r="M100" s="98"/>
      <c r="N100" s="98"/>
      <c r="O100" s="98"/>
    </row>
    <row r="101" spans="1:15">
      <c r="A101" s="98"/>
      <c r="B101" s="98"/>
      <c r="C101" s="218"/>
      <c r="D101" s="98"/>
      <c r="E101" s="218"/>
      <c r="F101" s="98"/>
      <c r="G101" s="98"/>
      <c r="H101" s="98"/>
      <c r="I101" s="98"/>
      <c r="J101" s="98"/>
      <c r="K101" s="98"/>
      <c r="L101" s="98"/>
      <c r="M101" s="98"/>
      <c r="N101" s="98"/>
      <c r="O101" s="98"/>
    </row>
    <row r="102" spans="1:15">
      <c r="A102" s="98"/>
      <c r="B102" s="98"/>
      <c r="C102" s="218"/>
      <c r="D102" s="98"/>
      <c r="E102" s="218"/>
      <c r="F102" s="98"/>
      <c r="G102" s="98"/>
      <c r="H102" s="98"/>
      <c r="I102" s="98"/>
      <c r="J102" s="98"/>
      <c r="K102" s="98"/>
      <c r="L102" s="98"/>
      <c r="M102" s="98"/>
      <c r="N102" s="98"/>
      <c r="O102" s="98"/>
    </row>
    <row r="103" spans="1:15">
      <c r="A103" s="98"/>
      <c r="B103" s="98"/>
      <c r="C103" s="218"/>
      <c r="D103" s="98"/>
      <c r="E103" s="218"/>
      <c r="F103" s="98"/>
      <c r="G103" s="98"/>
      <c r="H103" s="98"/>
      <c r="I103" s="98"/>
      <c r="J103" s="98"/>
      <c r="K103" s="98"/>
      <c r="L103" s="98"/>
      <c r="M103" s="98"/>
      <c r="N103" s="98"/>
      <c r="O103" s="98"/>
    </row>
    <row r="104" spans="1:15">
      <c r="A104" s="98"/>
      <c r="B104" s="98"/>
      <c r="C104" s="218"/>
      <c r="D104" s="98"/>
      <c r="E104" s="218"/>
      <c r="F104" s="98"/>
      <c r="G104" s="98"/>
      <c r="H104" s="98"/>
      <c r="I104" s="98"/>
      <c r="J104" s="98"/>
      <c r="K104" s="98"/>
      <c r="L104" s="98"/>
      <c r="M104" s="98"/>
      <c r="N104" s="98"/>
      <c r="O104" s="98"/>
    </row>
    <row r="105" spans="1:15">
      <c r="A105" s="98"/>
      <c r="B105" s="98"/>
      <c r="C105" s="218"/>
      <c r="D105" s="98"/>
      <c r="E105" s="218"/>
      <c r="F105" s="98"/>
      <c r="G105" s="98"/>
      <c r="H105" s="98"/>
      <c r="I105" s="98"/>
      <c r="J105" s="98"/>
      <c r="K105" s="98"/>
      <c r="L105" s="98"/>
      <c r="M105" s="98"/>
      <c r="N105" s="98"/>
      <c r="O105" s="98"/>
    </row>
    <row r="106" spans="1:15">
      <c r="A106" s="98"/>
      <c r="B106" s="98"/>
      <c r="C106" s="218"/>
      <c r="D106" s="98"/>
      <c r="E106" s="218"/>
      <c r="F106" s="98"/>
      <c r="G106" s="98"/>
      <c r="H106" s="98"/>
      <c r="I106" s="98"/>
      <c r="J106" s="98"/>
      <c r="K106" s="98"/>
      <c r="L106" s="98"/>
      <c r="M106" s="98"/>
      <c r="N106" s="98"/>
      <c r="O106" s="98"/>
    </row>
    <row r="107" spans="1:15">
      <c r="A107" s="98"/>
      <c r="B107" s="98"/>
      <c r="C107" s="218"/>
      <c r="D107" s="98"/>
      <c r="E107" s="218"/>
      <c r="F107" s="98"/>
      <c r="G107" s="98"/>
      <c r="H107" s="98"/>
      <c r="I107" s="98"/>
      <c r="J107" s="98"/>
      <c r="K107" s="98"/>
      <c r="L107" s="98"/>
      <c r="M107" s="98"/>
      <c r="N107" s="98"/>
      <c r="O107" s="98"/>
    </row>
    <row r="108" spans="1:15">
      <c r="A108" s="98"/>
      <c r="B108" s="98"/>
      <c r="C108" s="218"/>
      <c r="D108" s="98"/>
      <c r="E108" s="218"/>
      <c r="F108" s="98"/>
      <c r="G108" s="98"/>
      <c r="H108" s="98"/>
      <c r="I108" s="98"/>
      <c r="J108" s="98"/>
      <c r="K108" s="98"/>
      <c r="L108" s="98"/>
      <c r="M108" s="98"/>
      <c r="N108" s="98"/>
      <c r="O108" s="98"/>
    </row>
  </sheetData>
  <mergeCells count="1">
    <mergeCell ref="A1:J1"/>
  </mergeCells>
  <pageMargins left="0.55000000000000004" right="0.28000000000000003" top="0.4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7" workbookViewId="0">
      <selection activeCell="E51" sqref="E51"/>
    </sheetView>
  </sheetViews>
  <sheetFormatPr defaultColWidth="9" defaultRowHeight="15.75"/>
  <cols>
    <col min="1" max="1" width="6.140625" style="101" customWidth="1"/>
    <col min="2" max="2" width="41.28515625" style="113" customWidth="1"/>
    <col min="3" max="3" width="7.140625" style="101" customWidth="1"/>
    <col min="4" max="5" width="6" style="101" customWidth="1"/>
    <col min="6" max="6" width="14.42578125" style="101" customWidth="1"/>
    <col min="7" max="7" width="8.28515625" style="101" customWidth="1"/>
    <col min="8" max="8" width="10.85546875" style="101" customWidth="1"/>
    <col min="9" max="9" width="5.7109375" style="101" customWidth="1"/>
    <col min="10" max="10" width="14" style="101" customWidth="1"/>
    <col min="11" max="16384" width="9" style="101"/>
  </cols>
  <sheetData>
    <row r="1" spans="1:10" s="100" customFormat="1" ht="39" customHeight="1">
      <c r="A1" s="245" t="s">
        <v>259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ht="53.45" customHeight="1">
      <c r="A2" s="129" t="s">
        <v>0</v>
      </c>
      <c r="B2" s="130" t="s">
        <v>1</v>
      </c>
      <c r="C2" s="131" t="s">
        <v>2</v>
      </c>
      <c r="D2" s="131" t="s">
        <v>3</v>
      </c>
      <c r="E2" s="131" t="s">
        <v>4</v>
      </c>
      <c r="F2" s="129" t="s">
        <v>5</v>
      </c>
      <c r="G2" s="129" t="s">
        <v>6</v>
      </c>
      <c r="H2" s="131" t="s">
        <v>17</v>
      </c>
      <c r="I2" s="131" t="s">
        <v>18</v>
      </c>
      <c r="J2" s="133" t="s">
        <v>27</v>
      </c>
    </row>
    <row r="3" spans="1:10" ht="30" customHeight="1">
      <c r="A3" s="129" t="s">
        <v>12</v>
      </c>
      <c r="B3" s="130" t="s">
        <v>13</v>
      </c>
      <c r="C3" s="131"/>
      <c r="D3" s="131"/>
      <c r="E3" s="131"/>
      <c r="F3" s="129"/>
      <c r="G3" s="129"/>
      <c r="H3" s="134"/>
      <c r="I3" s="134"/>
      <c r="J3" s="134"/>
    </row>
    <row r="4" spans="1:10" ht="37.5" customHeight="1">
      <c r="A4" s="126">
        <v>1</v>
      </c>
      <c r="B4" s="124" t="s">
        <v>260</v>
      </c>
      <c r="C4" s="135">
        <f>D4+E4</f>
        <v>9.3699999999999999E-3</v>
      </c>
      <c r="D4" s="125"/>
      <c r="E4" s="125">
        <v>9.3699999999999999E-3</v>
      </c>
      <c r="F4" s="126" t="s">
        <v>7</v>
      </c>
      <c r="G4" s="136" t="s">
        <v>261</v>
      </c>
      <c r="H4" s="126" t="s">
        <v>193</v>
      </c>
      <c r="I4" s="126" t="s">
        <v>26</v>
      </c>
      <c r="J4" s="126" t="s">
        <v>195</v>
      </c>
    </row>
    <row r="5" spans="1:10" ht="37.5" customHeight="1">
      <c r="A5" s="126">
        <v>2</v>
      </c>
      <c r="B5" s="124" t="s">
        <v>262</v>
      </c>
      <c r="C5" s="135">
        <f t="shared" ref="C5:C33" si="0">D5+E5</f>
        <v>0.5</v>
      </c>
      <c r="D5" s="125"/>
      <c r="E5" s="126">
        <v>0.5</v>
      </c>
      <c r="F5" s="126" t="s">
        <v>7</v>
      </c>
      <c r="G5" s="136" t="s">
        <v>261</v>
      </c>
      <c r="H5" s="126" t="s">
        <v>193</v>
      </c>
      <c r="I5" s="126" t="s">
        <v>162</v>
      </c>
      <c r="J5" s="126" t="s">
        <v>195</v>
      </c>
    </row>
    <row r="6" spans="1:10" ht="37.5" customHeight="1">
      <c r="A6" s="126">
        <v>3</v>
      </c>
      <c r="B6" s="124" t="s">
        <v>263</v>
      </c>
      <c r="C6" s="135">
        <f t="shared" si="0"/>
        <v>6</v>
      </c>
      <c r="D6" s="125"/>
      <c r="E6" s="127">
        <v>6</v>
      </c>
      <c r="F6" s="126" t="s">
        <v>7</v>
      </c>
      <c r="G6" s="136" t="s">
        <v>261</v>
      </c>
      <c r="H6" s="126" t="s">
        <v>193</v>
      </c>
      <c r="I6" s="126" t="s">
        <v>16</v>
      </c>
      <c r="J6" s="126" t="s">
        <v>195</v>
      </c>
    </row>
    <row r="7" spans="1:10" ht="42.75" customHeight="1">
      <c r="A7" s="126">
        <v>4</v>
      </c>
      <c r="B7" s="124" t="s">
        <v>264</v>
      </c>
      <c r="C7" s="135">
        <f t="shared" si="0"/>
        <v>8.5</v>
      </c>
      <c r="D7" s="125"/>
      <c r="E7" s="127">
        <v>8.5</v>
      </c>
      <c r="F7" s="126" t="s">
        <v>7</v>
      </c>
      <c r="G7" s="136" t="s">
        <v>261</v>
      </c>
      <c r="H7" s="126" t="s">
        <v>193</v>
      </c>
      <c r="I7" s="126" t="s">
        <v>20</v>
      </c>
      <c r="J7" s="126" t="s">
        <v>195</v>
      </c>
    </row>
    <row r="8" spans="1:10" ht="30" customHeight="1">
      <c r="A8" s="126">
        <v>5</v>
      </c>
      <c r="B8" s="124" t="s">
        <v>265</v>
      </c>
      <c r="C8" s="135">
        <f t="shared" si="0"/>
        <v>20</v>
      </c>
      <c r="D8" s="125"/>
      <c r="E8" s="127">
        <v>20</v>
      </c>
      <c r="F8" s="126" t="s">
        <v>7</v>
      </c>
      <c r="G8" s="136" t="s">
        <v>261</v>
      </c>
      <c r="H8" s="126" t="s">
        <v>193</v>
      </c>
      <c r="I8" s="126" t="s">
        <v>16</v>
      </c>
      <c r="J8" s="126" t="s">
        <v>195</v>
      </c>
    </row>
    <row r="9" spans="1:10" ht="30" customHeight="1">
      <c r="A9" s="126">
        <v>6</v>
      </c>
      <c r="B9" s="124" t="s">
        <v>266</v>
      </c>
      <c r="C9" s="135">
        <f t="shared" si="0"/>
        <v>0.59</v>
      </c>
      <c r="D9" s="125"/>
      <c r="E9" s="127">
        <v>0.59</v>
      </c>
      <c r="F9" s="126" t="s">
        <v>21</v>
      </c>
      <c r="G9" s="136" t="s">
        <v>261</v>
      </c>
      <c r="H9" s="126" t="s">
        <v>193</v>
      </c>
      <c r="I9" s="126" t="s">
        <v>8</v>
      </c>
      <c r="J9" s="126" t="s">
        <v>197</v>
      </c>
    </row>
    <row r="10" spans="1:10" ht="30" customHeight="1">
      <c r="A10" s="126">
        <v>7</v>
      </c>
      <c r="B10" s="124" t="s">
        <v>293</v>
      </c>
      <c r="C10" s="135">
        <f t="shared" si="0"/>
        <v>0.48</v>
      </c>
      <c r="D10" s="125"/>
      <c r="E10" s="127">
        <v>0.48</v>
      </c>
      <c r="F10" s="126" t="s">
        <v>162</v>
      </c>
      <c r="G10" s="136" t="s">
        <v>261</v>
      </c>
      <c r="H10" s="126" t="s">
        <v>193</v>
      </c>
      <c r="I10" s="126" t="s">
        <v>8</v>
      </c>
      <c r="J10" s="126" t="s">
        <v>197</v>
      </c>
    </row>
    <row r="11" spans="1:10" ht="30" customHeight="1">
      <c r="A11" s="126">
        <v>8</v>
      </c>
      <c r="B11" s="124" t="s">
        <v>267</v>
      </c>
      <c r="C11" s="135">
        <f t="shared" si="0"/>
        <v>1.5</v>
      </c>
      <c r="D11" s="125"/>
      <c r="E11" s="127">
        <v>1.5</v>
      </c>
      <c r="F11" s="126" t="s">
        <v>7</v>
      </c>
      <c r="G11" s="136" t="s">
        <v>261</v>
      </c>
      <c r="H11" s="126" t="s">
        <v>193</v>
      </c>
      <c r="I11" s="126" t="s">
        <v>21</v>
      </c>
      <c r="J11" s="126" t="s">
        <v>197</v>
      </c>
    </row>
    <row r="12" spans="1:10" ht="30" customHeight="1">
      <c r="A12" s="126">
        <v>9</v>
      </c>
      <c r="B12" s="124" t="s">
        <v>268</v>
      </c>
      <c r="C12" s="135">
        <f t="shared" si="0"/>
        <v>1.5</v>
      </c>
      <c r="D12" s="125"/>
      <c r="E12" s="127">
        <v>1.5</v>
      </c>
      <c r="F12" s="126" t="s">
        <v>7</v>
      </c>
      <c r="G12" s="136" t="s">
        <v>261</v>
      </c>
      <c r="H12" s="126" t="s">
        <v>193</v>
      </c>
      <c r="I12" s="126" t="s">
        <v>21</v>
      </c>
      <c r="J12" s="126" t="s">
        <v>197</v>
      </c>
    </row>
    <row r="13" spans="1:10" ht="30" customHeight="1">
      <c r="A13" s="126">
        <v>10</v>
      </c>
      <c r="B13" s="124" t="s">
        <v>269</v>
      </c>
      <c r="C13" s="135">
        <f t="shared" si="0"/>
        <v>1.34</v>
      </c>
      <c r="D13" s="125"/>
      <c r="E13" s="127">
        <v>1.34</v>
      </c>
      <c r="F13" s="126" t="s">
        <v>7</v>
      </c>
      <c r="G13" s="136" t="s">
        <v>261</v>
      </c>
      <c r="H13" s="126" t="s">
        <v>193</v>
      </c>
      <c r="I13" s="126" t="s">
        <v>21</v>
      </c>
      <c r="J13" s="126" t="s">
        <v>195</v>
      </c>
    </row>
    <row r="14" spans="1:10" ht="30" customHeight="1">
      <c r="A14" s="126">
        <v>11</v>
      </c>
      <c r="B14" s="124" t="s">
        <v>67</v>
      </c>
      <c r="C14" s="135">
        <f t="shared" si="0"/>
        <v>8.4</v>
      </c>
      <c r="D14" s="125"/>
      <c r="E14" s="127">
        <v>8.4</v>
      </c>
      <c r="F14" s="126" t="s">
        <v>7</v>
      </c>
      <c r="G14" s="136" t="s">
        <v>261</v>
      </c>
      <c r="H14" s="126" t="s">
        <v>193</v>
      </c>
      <c r="I14" s="126" t="s">
        <v>20</v>
      </c>
      <c r="J14" s="126" t="s">
        <v>195</v>
      </c>
    </row>
    <row r="15" spans="1:10" ht="30" customHeight="1">
      <c r="A15" s="126">
        <v>12</v>
      </c>
      <c r="B15" s="124" t="s">
        <v>270</v>
      </c>
      <c r="C15" s="135">
        <f t="shared" si="0"/>
        <v>6.5</v>
      </c>
      <c r="D15" s="125"/>
      <c r="E15" s="127">
        <v>6.5</v>
      </c>
      <c r="F15" s="126" t="s">
        <v>271</v>
      </c>
      <c r="G15" s="136" t="s">
        <v>261</v>
      </c>
      <c r="H15" s="126" t="s">
        <v>193</v>
      </c>
      <c r="I15" s="126" t="s">
        <v>20</v>
      </c>
      <c r="J15" s="126" t="s">
        <v>195</v>
      </c>
    </row>
    <row r="16" spans="1:10" ht="30" customHeight="1">
      <c r="A16" s="126">
        <v>13</v>
      </c>
      <c r="B16" s="124" t="s">
        <v>272</v>
      </c>
      <c r="C16" s="135">
        <f t="shared" si="0"/>
        <v>0.4</v>
      </c>
      <c r="D16" s="125"/>
      <c r="E16" s="127">
        <v>0.4</v>
      </c>
      <c r="F16" s="126" t="s">
        <v>7</v>
      </c>
      <c r="G16" s="136" t="s">
        <v>261</v>
      </c>
      <c r="H16" s="126" t="s">
        <v>193</v>
      </c>
      <c r="I16" s="126" t="s">
        <v>20</v>
      </c>
      <c r="J16" s="126" t="s">
        <v>195</v>
      </c>
    </row>
    <row r="17" spans="1:10" ht="30" customHeight="1">
      <c r="A17" s="126">
        <v>14</v>
      </c>
      <c r="B17" s="124" t="s">
        <v>273</v>
      </c>
      <c r="C17" s="135">
        <f t="shared" si="0"/>
        <v>9.5</v>
      </c>
      <c r="D17" s="125"/>
      <c r="E17" s="127">
        <v>9.5</v>
      </c>
      <c r="F17" s="126" t="s">
        <v>7</v>
      </c>
      <c r="G17" s="136" t="s">
        <v>261</v>
      </c>
      <c r="H17" s="126" t="s">
        <v>193</v>
      </c>
      <c r="I17" s="126" t="s">
        <v>20</v>
      </c>
      <c r="J17" s="126" t="s">
        <v>195</v>
      </c>
    </row>
    <row r="18" spans="1:10" ht="30" customHeight="1">
      <c r="A18" s="126">
        <v>15</v>
      </c>
      <c r="B18" s="124" t="s">
        <v>274</v>
      </c>
      <c r="C18" s="135">
        <f t="shared" si="0"/>
        <v>0.44</v>
      </c>
      <c r="D18" s="125"/>
      <c r="E18" s="127">
        <v>0.44</v>
      </c>
      <c r="F18" s="126" t="s">
        <v>7</v>
      </c>
      <c r="G18" s="136" t="s">
        <v>261</v>
      </c>
      <c r="H18" s="126" t="s">
        <v>193</v>
      </c>
      <c r="I18" s="126" t="s">
        <v>20</v>
      </c>
      <c r="J18" s="126" t="s">
        <v>195</v>
      </c>
    </row>
    <row r="19" spans="1:10" ht="30" customHeight="1">
      <c r="A19" s="126">
        <v>16</v>
      </c>
      <c r="B19" s="124" t="s">
        <v>274</v>
      </c>
      <c r="C19" s="135">
        <f t="shared" si="0"/>
        <v>0.33</v>
      </c>
      <c r="D19" s="125"/>
      <c r="E19" s="127">
        <v>0.33</v>
      </c>
      <c r="F19" s="126" t="s">
        <v>7</v>
      </c>
      <c r="G19" s="136" t="s">
        <v>261</v>
      </c>
      <c r="H19" s="126" t="s">
        <v>193</v>
      </c>
      <c r="I19" s="126" t="s">
        <v>20</v>
      </c>
      <c r="J19" s="126" t="s">
        <v>195</v>
      </c>
    </row>
    <row r="20" spans="1:10" ht="30" customHeight="1">
      <c r="A20" s="126">
        <v>17</v>
      </c>
      <c r="B20" s="124" t="s">
        <v>275</v>
      </c>
      <c r="C20" s="135">
        <f t="shared" si="0"/>
        <v>1.2</v>
      </c>
      <c r="D20" s="125"/>
      <c r="E20" s="127">
        <v>1.2</v>
      </c>
      <c r="F20" s="126" t="s">
        <v>191</v>
      </c>
      <c r="G20" s="136" t="s">
        <v>261</v>
      </c>
      <c r="H20" s="126" t="s">
        <v>193</v>
      </c>
      <c r="I20" s="126" t="s">
        <v>20</v>
      </c>
      <c r="J20" s="126" t="s">
        <v>195</v>
      </c>
    </row>
    <row r="21" spans="1:10" ht="30" customHeight="1">
      <c r="A21" s="126">
        <v>18</v>
      </c>
      <c r="B21" s="124" t="s">
        <v>276</v>
      </c>
      <c r="C21" s="135">
        <f t="shared" si="0"/>
        <v>3</v>
      </c>
      <c r="D21" s="125"/>
      <c r="E21" s="127">
        <v>3</v>
      </c>
      <c r="F21" s="126" t="s">
        <v>7</v>
      </c>
      <c r="G21" s="136" t="s">
        <v>261</v>
      </c>
      <c r="H21" s="126" t="s">
        <v>193</v>
      </c>
      <c r="I21" s="126" t="s">
        <v>191</v>
      </c>
      <c r="J21" s="126" t="s">
        <v>195</v>
      </c>
    </row>
    <row r="22" spans="1:10" ht="30" customHeight="1">
      <c r="A22" s="126">
        <v>19</v>
      </c>
      <c r="B22" s="124" t="s">
        <v>277</v>
      </c>
      <c r="C22" s="135">
        <f t="shared" si="0"/>
        <v>5.5</v>
      </c>
      <c r="D22" s="125"/>
      <c r="E22" s="127">
        <v>5.5</v>
      </c>
      <c r="F22" s="126" t="s">
        <v>7</v>
      </c>
      <c r="G22" s="136" t="s">
        <v>261</v>
      </c>
      <c r="H22" s="126" t="s">
        <v>193</v>
      </c>
      <c r="I22" s="126" t="s">
        <v>191</v>
      </c>
      <c r="J22" s="126" t="s">
        <v>195</v>
      </c>
    </row>
    <row r="23" spans="1:10" ht="30" customHeight="1">
      <c r="A23" s="126">
        <v>20</v>
      </c>
      <c r="B23" s="124" t="s">
        <v>278</v>
      </c>
      <c r="C23" s="135">
        <f t="shared" si="0"/>
        <v>11.5</v>
      </c>
      <c r="D23" s="125"/>
      <c r="E23" s="127">
        <v>11.5</v>
      </c>
      <c r="F23" s="126" t="s">
        <v>7</v>
      </c>
      <c r="G23" s="136" t="s">
        <v>261</v>
      </c>
      <c r="H23" s="126" t="s">
        <v>193</v>
      </c>
      <c r="I23" s="126" t="s">
        <v>191</v>
      </c>
      <c r="J23" s="126" t="s">
        <v>195</v>
      </c>
    </row>
    <row r="24" spans="1:10" ht="30" customHeight="1">
      <c r="A24" s="126">
        <v>21</v>
      </c>
      <c r="B24" s="124" t="s">
        <v>279</v>
      </c>
      <c r="C24" s="135">
        <f t="shared" si="0"/>
        <v>4.1500000000000004</v>
      </c>
      <c r="D24" s="125"/>
      <c r="E24" s="127">
        <v>4.1500000000000004</v>
      </c>
      <c r="F24" s="126" t="s">
        <v>7</v>
      </c>
      <c r="G24" s="136" t="s">
        <v>261</v>
      </c>
      <c r="H24" s="126" t="s">
        <v>193</v>
      </c>
      <c r="I24" s="126" t="s">
        <v>191</v>
      </c>
      <c r="J24" s="126" t="s">
        <v>195</v>
      </c>
    </row>
    <row r="25" spans="1:10" ht="30" customHeight="1">
      <c r="A25" s="126">
        <v>22</v>
      </c>
      <c r="B25" s="124" t="s">
        <v>280</v>
      </c>
      <c r="C25" s="135">
        <f t="shared" si="0"/>
        <v>6</v>
      </c>
      <c r="D25" s="125"/>
      <c r="E25" s="127">
        <v>6</v>
      </c>
      <c r="F25" s="126" t="s">
        <v>7</v>
      </c>
      <c r="G25" s="136" t="s">
        <v>261</v>
      </c>
      <c r="H25" s="126" t="s">
        <v>193</v>
      </c>
      <c r="I25" s="126" t="s">
        <v>191</v>
      </c>
      <c r="J25" s="126" t="s">
        <v>195</v>
      </c>
    </row>
    <row r="26" spans="1:10" ht="30" customHeight="1">
      <c r="A26" s="126">
        <v>23</v>
      </c>
      <c r="B26" s="124" t="s">
        <v>48</v>
      </c>
      <c r="C26" s="135">
        <f t="shared" si="0"/>
        <v>7</v>
      </c>
      <c r="D26" s="125"/>
      <c r="E26" s="127">
        <v>7</v>
      </c>
      <c r="F26" s="126" t="s">
        <v>7</v>
      </c>
      <c r="G26" s="136" t="s">
        <v>261</v>
      </c>
      <c r="H26" s="126" t="s">
        <v>193</v>
      </c>
      <c r="I26" s="126" t="s">
        <v>191</v>
      </c>
      <c r="J26" s="126" t="s">
        <v>195</v>
      </c>
    </row>
    <row r="27" spans="1:10" ht="30" customHeight="1">
      <c r="A27" s="126">
        <v>24</v>
      </c>
      <c r="B27" s="124" t="s">
        <v>281</v>
      </c>
      <c r="C27" s="135">
        <f t="shared" si="0"/>
        <v>0.49</v>
      </c>
      <c r="D27" s="125"/>
      <c r="E27" s="127">
        <v>0.49</v>
      </c>
      <c r="F27" s="126" t="s">
        <v>21</v>
      </c>
      <c r="G27" s="136" t="s">
        <v>261</v>
      </c>
      <c r="H27" s="126" t="s">
        <v>193</v>
      </c>
      <c r="I27" s="126" t="s">
        <v>162</v>
      </c>
      <c r="J27" s="126" t="s">
        <v>195</v>
      </c>
    </row>
    <row r="28" spans="1:10" ht="30" customHeight="1">
      <c r="A28" s="126">
        <v>25</v>
      </c>
      <c r="B28" s="124" t="s">
        <v>294</v>
      </c>
      <c r="C28" s="135">
        <f t="shared" si="0"/>
        <v>0.33</v>
      </c>
      <c r="D28" s="125"/>
      <c r="E28" s="128">
        <v>0.33</v>
      </c>
      <c r="F28" s="126" t="s">
        <v>191</v>
      </c>
      <c r="G28" s="136" t="s">
        <v>261</v>
      </c>
      <c r="H28" s="126" t="s">
        <v>193</v>
      </c>
      <c r="I28" s="126" t="s">
        <v>22</v>
      </c>
      <c r="J28" s="126" t="s">
        <v>195</v>
      </c>
    </row>
    <row r="29" spans="1:10" ht="30" customHeight="1">
      <c r="A29" s="126">
        <v>26</v>
      </c>
      <c r="B29" s="124" t="s">
        <v>282</v>
      </c>
      <c r="C29" s="135">
        <f t="shared" si="0"/>
        <v>7.0000000000000007E-2</v>
      </c>
      <c r="D29" s="125"/>
      <c r="E29" s="128">
        <v>7.0000000000000007E-2</v>
      </c>
      <c r="F29" s="126" t="s">
        <v>191</v>
      </c>
      <c r="G29" s="136" t="s">
        <v>261</v>
      </c>
      <c r="H29" s="126" t="s">
        <v>193</v>
      </c>
      <c r="I29" s="126" t="s">
        <v>283</v>
      </c>
      <c r="J29" s="126" t="s">
        <v>195</v>
      </c>
    </row>
    <row r="30" spans="1:10" ht="30" customHeight="1">
      <c r="A30" s="126">
        <v>27</v>
      </c>
      <c r="B30" s="124" t="s">
        <v>284</v>
      </c>
      <c r="C30" s="135">
        <f t="shared" si="0"/>
        <v>0.09</v>
      </c>
      <c r="D30" s="125"/>
      <c r="E30" s="128">
        <v>0.09</v>
      </c>
      <c r="F30" s="126" t="s">
        <v>191</v>
      </c>
      <c r="G30" s="136" t="s">
        <v>261</v>
      </c>
      <c r="H30" s="126" t="s">
        <v>193</v>
      </c>
      <c r="I30" s="126" t="s">
        <v>283</v>
      </c>
      <c r="J30" s="126" t="s">
        <v>195</v>
      </c>
    </row>
    <row r="31" spans="1:10" ht="30" customHeight="1">
      <c r="A31" s="126">
        <v>28</v>
      </c>
      <c r="B31" s="124" t="s">
        <v>285</v>
      </c>
      <c r="C31" s="135">
        <f t="shared" si="0"/>
        <v>4.5199999999999996</v>
      </c>
      <c r="D31" s="135"/>
      <c r="E31" s="127">
        <v>4.5199999999999996</v>
      </c>
      <c r="F31" s="126" t="s">
        <v>191</v>
      </c>
      <c r="G31" s="136" t="s">
        <v>261</v>
      </c>
      <c r="H31" s="126" t="s">
        <v>193</v>
      </c>
      <c r="I31" s="126" t="s">
        <v>22</v>
      </c>
      <c r="J31" s="126" t="s">
        <v>195</v>
      </c>
    </row>
    <row r="32" spans="1:10" ht="30" customHeight="1">
      <c r="A32" s="126">
        <v>29</v>
      </c>
      <c r="B32" s="124" t="s">
        <v>131</v>
      </c>
      <c r="C32" s="135">
        <f t="shared" si="0"/>
        <v>0.06</v>
      </c>
      <c r="D32" s="137"/>
      <c r="E32" s="127">
        <v>0.06</v>
      </c>
      <c r="F32" s="126" t="s">
        <v>7</v>
      </c>
      <c r="G32" s="136" t="s">
        <v>261</v>
      </c>
      <c r="H32" s="126" t="s">
        <v>193</v>
      </c>
      <c r="I32" s="126" t="s">
        <v>194</v>
      </c>
      <c r="J32" s="126" t="s">
        <v>195</v>
      </c>
    </row>
    <row r="33" spans="1:10" ht="30" customHeight="1">
      <c r="A33" s="126">
        <v>30</v>
      </c>
      <c r="B33" s="124" t="s">
        <v>286</v>
      </c>
      <c r="C33" s="135">
        <f t="shared" si="0"/>
        <v>0.44</v>
      </c>
      <c r="D33" s="137"/>
      <c r="E33" s="127">
        <v>0.44</v>
      </c>
      <c r="F33" s="126" t="s">
        <v>7</v>
      </c>
      <c r="G33" s="136" t="s">
        <v>261</v>
      </c>
      <c r="H33" s="126" t="s">
        <v>193</v>
      </c>
      <c r="I33" s="126" t="s">
        <v>287</v>
      </c>
      <c r="J33" s="126" t="s">
        <v>195</v>
      </c>
    </row>
    <row r="34" spans="1:10" s="209" customFormat="1" ht="30" customHeight="1">
      <c r="A34" s="207" t="s">
        <v>14</v>
      </c>
      <c r="B34" s="208" t="s">
        <v>15</v>
      </c>
      <c r="C34" s="207"/>
      <c r="D34" s="207"/>
      <c r="E34" s="207"/>
      <c r="F34" s="207"/>
      <c r="G34" s="207"/>
      <c r="H34" s="160"/>
      <c r="I34" s="160"/>
      <c r="J34" s="160"/>
    </row>
    <row r="35" spans="1:10" ht="30" customHeight="1">
      <c r="A35" s="126">
        <v>1</v>
      </c>
      <c r="B35" s="124" t="s">
        <v>288</v>
      </c>
      <c r="C35" s="162">
        <v>0.52</v>
      </c>
      <c r="D35" s="163"/>
      <c r="E35" s="164">
        <v>0.52</v>
      </c>
      <c r="F35" s="126" t="s">
        <v>7</v>
      </c>
      <c r="G35" s="136" t="s">
        <v>261</v>
      </c>
      <c r="H35" s="126" t="s">
        <v>255</v>
      </c>
      <c r="I35" s="126" t="s">
        <v>191</v>
      </c>
      <c r="J35" s="126" t="s">
        <v>195</v>
      </c>
    </row>
    <row r="36" spans="1:10" ht="64.5" customHeight="1">
      <c r="A36" s="126">
        <v>2</v>
      </c>
      <c r="B36" s="124" t="s">
        <v>289</v>
      </c>
      <c r="C36" s="165">
        <v>0.95</v>
      </c>
      <c r="D36" s="126"/>
      <c r="E36" s="165">
        <v>0.95</v>
      </c>
      <c r="F36" s="126" t="s">
        <v>290</v>
      </c>
      <c r="G36" s="136" t="s">
        <v>261</v>
      </c>
      <c r="H36" s="126" t="s">
        <v>255</v>
      </c>
      <c r="I36" s="126" t="s">
        <v>191</v>
      </c>
      <c r="J36" s="126" t="s">
        <v>195</v>
      </c>
    </row>
    <row r="37" spans="1:10" ht="54" customHeight="1">
      <c r="A37" s="126">
        <v>3</v>
      </c>
      <c r="B37" s="166" t="s">
        <v>291</v>
      </c>
      <c r="C37" s="126">
        <v>0.35</v>
      </c>
      <c r="D37" s="126"/>
      <c r="E37" s="165">
        <v>0.35</v>
      </c>
      <c r="F37" s="126" t="s">
        <v>292</v>
      </c>
      <c r="G37" s="136" t="s">
        <v>261</v>
      </c>
      <c r="H37" s="126" t="s">
        <v>255</v>
      </c>
      <c r="I37" s="126" t="s">
        <v>20</v>
      </c>
      <c r="J37" s="126" t="s">
        <v>195</v>
      </c>
    </row>
    <row r="38" spans="1:10" ht="40.5" customHeight="1">
      <c r="A38" s="126">
        <v>4</v>
      </c>
      <c r="B38" s="138" t="s">
        <v>295</v>
      </c>
      <c r="C38" s="139">
        <v>3.33</v>
      </c>
      <c r="D38" s="139"/>
      <c r="E38" s="127">
        <v>3.33</v>
      </c>
      <c r="F38" s="126" t="s">
        <v>296</v>
      </c>
      <c r="G38" s="136" t="s">
        <v>261</v>
      </c>
      <c r="H38" s="126" t="s">
        <v>255</v>
      </c>
      <c r="I38" s="126" t="s">
        <v>20</v>
      </c>
      <c r="J38" s="126">
        <v>2024</v>
      </c>
    </row>
    <row r="39" spans="1:10" ht="30" customHeight="1">
      <c r="A39" s="126">
        <v>5</v>
      </c>
      <c r="B39" s="138" t="s">
        <v>297</v>
      </c>
      <c r="C39" s="126">
        <v>0.18</v>
      </c>
      <c r="D39" s="126">
        <v>0.16</v>
      </c>
      <c r="E39" s="126">
        <v>0.02</v>
      </c>
      <c r="F39" s="126" t="s">
        <v>299</v>
      </c>
      <c r="G39" s="136" t="s">
        <v>261</v>
      </c>
      <c r="H39" s="126" t="s">
        <v>255</v>
      </c>
      <c r="I39" s="139" t="s">
        <v>298</v>
      </c>
      <c r="J39" s="126">
        <v>2024</v>
      </c>
    </row>
    <row r="40" spans="1:10" s="209" customFormat="1" ht="30" customHeight="1">
      <c r="A40" s="133" t="s">
        <v>439</v>
      </c>
      <c r="B40" s="208" t="s">
        <v>440</v>
      </c>
      <c r="C40" s="207"/>
      <c r="D40" s="207"/>
      <c r="E40" s="207"/>
      <c r="F40" s="207"/>
      <c r="G40" s="207"/>
      <c r="H40" s="160"/>
      <c r="I40" s="160"/>
      <c r="J40" s="160"/>
    </row>
    <row r="41" spans="1:10" s="209" customFormat="1" ht="31.5">
      <c r="A41" s="193"/>
      <c r="B41" s="211" t="s">
        <v>461</v>
      </c>
      <c r="C41" s="193"/>
      <c r="D41" s="193"/>
      <c r="E41" s="193"/>
      <c r="F41" s="193"/>
      <c r="G41" s="193"/>
      <c r="H41" s="193"/>
      <c r="I41" s="193"/>
      <c r="J41" s="212" t="s">
        <v>336</v>
      </c>
    </row>
  </sheetData>
  <mergeCells count="1">
    <mergeCell ref="A1:J1"/>
  </mergeCells>
  <pageMargins left="0.7" right="0.22" top="0.36" bottom="0.35" header="0.27" footer="0.19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16" workbookViewId="0">
      <selection activeCell="B30" sqref="B30"/>
    </sheetView>
  </sheetViews>
  <sheetFormatPr defaultColWidth="9" defaultRowHeight="15.75"/>
  <cols>
    <col min="1" max="1" width="6.140625" style="169" customWidth="1"/>
    <col min="2" max="2" width="40.5703125" style="172" customWidth="1"/>
    <col min="3" max="3" width="7" style="169" customWidth="1"/>
    <col min="4" max="4" width="8.85546875" style="169" customWidth="1"/>
    <col min="5" max="5" width="6" style="169" customWidth="1"/>
    <col min="6" max="6" width="14.42578125" style="169" customWidth="1"/>
    <col min="7" max="7" width="9" style="169" customWidth="1"/>
    <col min="8" max="8" width="8" style="169" customWidth="1"/>
    <col min="9" max="9" width="6.7109375" style="169" customWidth="1"/>
    <col min="10" max="10" width="13.7109375" style="169" customWidth="1"/>
    <col min="11" max="16384" width="9" style="169"/>
  </cols>
  <sheetData>
    <row r="1" spans="1:10" s="167" customFormat="1" ht="24" customHeight="1">
      <c r="A1" s="246" t="s">
        <v>235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47.25">
      <c r="A2" s="129" t="s">
        <v>0</v>
      </c>
      <c r="B2" s="130" t="s">
        <v>1</v>
      </c>
      <c r="C2" s="131" t="s">
        <v>2</v>
      </c>
      <c r="D2" s="131" t="s">
        <v>3</v>
      </c>
      <c r="E2" s="131" t="s">
        <v>4</v>
      </c>
      <c r="F2" s="129" t="s">
        <v>5</v>
      </c>
      <c r="G2" s="129" t="s">
        <v>6</v>
      </c>
      <c r="H2" s="131" t="s">
        <v>17</v>
      </c>
      <c r="I2" s="131" t="s">
        <v>18</v>
      </c>
      <c r="J2" s="129" t="s">
        <v>27</v>
      </c>
    </row>
    <row r="3" spans="1:10">
      <c r="A3" s="129" t="s">
        <v>12</v>
      </c>
      <c r="B3" s="130" t="s">
        <v>13</v>
      </c>
      <c r="C3" s="131"/>
      <c r="D3" s="131"/>
      <c r="E3" s="131"/>
      <c r="F3" s="129"/>
      <c r="G3" s="129"/>
      <c r="H3" s="138"/>
      <c r="I3" s="138"/>
      <c r="J3" s="138"/>
    </row>
    <row r="4" spans="1:10">
      <c r="A4" s="126">
        <v>1</v>
      </c>
      <c r="B4" s="138" t="s">
        <v>236</v>
      </c>
      <c r="C4" s="126">
        <f>D4+E4</f>
        <v>9.26</v>
      </c>
      <c r="D4" s="126"/>
      <c r="E4" s="170">
        <v>9.26</v>
      </c>
      <c r="F4" s="126" t="s">
        <v>7</v>
      </c>
      <c r="G4" s="126" t="s">
        <v>237</v>
      </c>
      <c r="H4" s="126"/>
      <c r="I4" s="126" t="s">
        <v>238</v>
      </c>
      <c r="J4" s="126" t="s">
        <v>197</v>
      </c>
    </row>
    <row r="5" spans="1:10">
      <c r="A5" s="126">
        <v>2</v>
      </c>
      <c r="B5" s="138" t="s">
        <v>34</v>
      </c>
      <c r="C5" s="126">
        <f t="shared" ref="C5:C19" si="0">D5+E5</f>
        <v>1</v>
      </c>
      <c r="D5" s="126"/>
      <c r="E5" s="158">
        <v>1</v>
      </c>
      <c r="F5" s="126" t="s">
        <v>35</v>
      </c>
      <c r="G5" s="126" t="s">
        <v>237</v>
      </c>
      <c r="H5" s="126"/>
      <c r="I5" s="126" t="s">
        <v>19</v>
      </c>
      <c r="J5" s="126" t="s">
        <v>195</v>
      </c>
    </row>
    <row r="6" spans="1:10">
      <c r="A6" s="126">
        <v>3</v>
      </c>
      <c r="B6" s="138" t="s">
        <v>223</v>
      </c>
      <c r="C6" s="126">
        <f t="shared" si="0"/>
        <v>5</v>
      </c>
      <c r="D6" s="126"/>
      <c r="E6" s="158">
        <v>5</v>
      </c>
      <c r="F6" s="126" t="s">
        <v>7</v>
      </c>
      <c r="G6" s="126" t="s">
        <v>237</v>
      </c>
      <c r="H6" s="126"/>
      <c r="I6" s="126" t="s">
        <v>8</v>
      </c>
      <c r="J6" s="126" t="s">
        <v>195</v>
      </c>
    </row>
    <row r="7" spans="1:10">
      <c r="A7" s="126">
        <v>4</v>
      </c>
      <c r="B7" s="138" t="s">
        <v>239</v>
      </c>
      <c r="C7" s="126">
        <f t="shared" si="0"/>
        <v>0.1</v>
      </c>
      <c r="D7" s="126"/>
      <c r="E7" s="158">
        <v>0.1</v>
      </c>
      <c r="F7" s="126" t="s">
        <v>35</v>
      </c>
      <c r="G7" s="126" t="s">
        <v>237</v>
      </c>
      <c r="H7" s="126"/>
      <c r="I7" s="126" t="s">
        <v>21</v>
      </c>
      <c r="J7" s="126" t="s">
        <v>197</v>
      </c>
    </row>
    <row r="8" spans="1:10">
      <c r="A8" s="126">
        <v>5</v>
      </c>
      <c r="B8" s="138" t="s">
        <v>240</v>
      </c>
      <c r="C8" s="126">
        <f t="shared" si="0"/>
        <v>0.15</v>
      </c>
      <c r="D8" s="126"/>
      <c r="E8" s="158">
        <v>0.15</v>
      </c>
      <c r="F8" s="126" t="s">
        <v>9</v>
      </c>
      <c r="G8" s="126" t="s">
        <v>237</v>
      </c>
      <c r="H8" s="126"/>
      <c r="I8" s="126" t="s">
        <v>21</v>
      </c>
      <c r="J8" s="126" t="s">
        <v>197</v>
      </c>
    </row>
    <row r="9" spans="1:10">
      <c r="A9" s="126">
        <v>6</v>
      </c>
      <c r="B9" s="138" t="s">
        <v>241</v>
      </c>
      <c r="C9" s="126">
        <f t="shared" si="0"/>
        <v>1.31</v>
      </c>
      <c r="D9" s="126"/>
      <c r="E9" s="158">
        <v>1.31</v>
      </c>
      <c r="F9" s="126" t="s">
        <v>7</v>
      </c>
      <c r="G9" s="126" t="s">
        <v>237</v>
      </c>
      <c r="H9" s="126"/>
      <c r="I9" s="126" t="s">
        <v>25</v>
      </c>
      <c r="J9" s="126" t="s">
        <v>195</v>
      </c>
    </row>
    <row r="10" spans="1:10" ht="31.5">
      <c r="A10" s="126">
        <v>7</v>
      </c>
      <c r="B10" s="138" t="s">
        <v>242</v>
      </c>
      <c r="C10" s="126">
        <f t="shared" si="0"/>
        <v>0.67</v>
      </c>
      <c r="D10" s="126"/>
      <c r="E10" s="158">
        <v>0.67</v>
      </c>
      <c r="F10" s="126" t="s">
        <v>243</v>
      </c>
      <c r="G10" s="126" t="s">
        <v>237</v>
      </c>
      <c r="H10" s="126"/>
      <c r="I10" s="126" t="s">
        <v>20</v>
      </c>
      <c r="J10" s="126" t="s">
        <v>195</v>
      </c>
    </row>
    <row r="11" spans="1:10" ht="31.5">
      <c r="A11" s="126">
        <v>8</v>
      </c>
      <c r="B11" s="138" t="s">
        <v>244</v>
      </c>
      <c r="C11" s="126">
        <f t="shared" si="0"/>
        <v>0.2</v>
      </c>
      <c r="D11" s="126"/>
      <c r="E11" s="158">
        <v>0.2</v>
      </c>
      <c r="F11" s="126" t="s">
        <v>7</v>
      </c>
      <c r="G11" s="126" t="s">
        <v>237</v>
      </c>
      <c r="H11" s="126"/>
      <c r="I11" s="126" t="s">
        <v>245</v>
      </c>
      <c r="J11" s="126" t="s">
        <v>195</v>
      </c>
    </row>
    <row r="12" spans="1:10">
      <c r="A12" s="126">
        <v>9</v>
      </c>
      <c r="B12" s="138" t="s">
        <v>246</v>
      </c>
      <c r="C12" s="126">
        <f t="shared" si="0"/>
        <v>1</v>
      </c>
      <c r="D12" s="126"/>
      <c r="E12" s="158">
        <v>1</v>
      </c>
      <c r="F12" s="126" t="s">
        <v>35</v>
      </c>
      <c r="G12" s="126" t="s">
        <v>237</v>
      </c>
      <c r="H12" s="126"/>
      <c r="I12" s="126" t="s">
        <v>9</v>
      </c>
      <c r="J12" s="126" t="s">
        <v>195</v>
      </c>
    </row>
    <row r="13" spans="1:10">
      <c r="A13" s="126">
        <v>10</v>
      </c>
      <c r="B13" s="138" t="s">
        <v>247</v>
      </c>
      <c r="C13" s="126">
        <f t="shared" si="0"/>
        <v>10</v>
      </c>
      <c r="D13" s="126"/>
      <c r="E13" s="158">
        <v>10</v>
      </c>
      <c r="F13" s="126" t="s">
        <v>7</v>
      </c>
      <c r="G13" s="126" t="s">
        <v>237</v>
      </c>
      <c r="H13" s="126"/>
      <c r="I13" s="126" t="s">
        <v>9</v>
      </c>
      <c r="J13" s="126" t="s">
        <v>195</v>
      </c>
    </row>
    <row r="14" spans="1:10">
      <c r="A14" s="126">
        <v>11</v>
      </c>
      <c r="B14" s="138" t="s">
        <v>248</v>
      </c>
      <c r="C14" s="126">
        <f t="shared" si="0"/>
        <v>1</v>
      </c>
      <c r="D14" s="126"/>
      <c r="E14" s="158">
        <v>1</v>
      </c>
      <c r="F14" s="126" t="s">
        <v>7</v>
      </c>
      <c r="G14" s="126" t="s">
        <v>237</v>
      </c>
      <c r="H14" s="126"/>
      <c r="I14" s="126" t="s">
        <v>9</v>
      </c>
      <c r="J14" s="126" t="s">
        <v>195</v>
      </c>
    </row>
    <row r="15" spans="1:10">
      <c r="A15" s="126">
        <v>12</v>
      </c>
      <c r="B15" s="138" t="s">
        <v>48</v>
      </c>
      <c r="C15" s="126">
        <f t="shared" si="0"/>
        <v>2</v>
      </c>
      <c r="D15" s="126"/>
      <c r="E15" s="158">
        <v>2</v>
      </c>
      <c r="F15" s="126" t="s">
        <v>7</v>
      </c>
      <c r="G15" s="126" t="s">
        <v>237</v>
      </c>
      <c r="H15" s="126"/>
      <c r="I15" s="126" t="s">
        <v>9</v>
      </c>
      <c r="J15" s="126" t="s">
        <v>195</v>
      </c>
    </row>
    <row r="16" spans="1:10">
      <c r="A16" s="126">
        <v>13</v>
      </c>
      <c r="B16" s="138" t="s">
        <v>249</v>
      </c>
      <c r="C16" s="126">
        <f t="shared" si="0"/>
        <v>0.03</v>
      </c>
      <c r="D16" s="126"/>
      <c r="E16" s="158">
        <v>0.03</v>
      </c>
      <c r="F16" s="126" t="s">
        <v>9</v>
      </c>
      <c r="G16" s="126" t="s">
        <v>237</v>
      </c>
      <c r="H16" s="126"/>
      <c r="I16" s="126" t="s">
        <v>162</v>
      </c>
      <c r="J16" s="126" t="s">
        <v>195</v>
      </c>
    </row>
    <row r="17" spans="1:10">
      <c r="A17" s="126">
        <v>14</v>
      </c>
      <c r="B17" s="138" t="s">
        <v>250</v>
      </c>
      <c r="C17" s="126">
        <f t="shared" si="0"/>
        <v>0.03</v>
      </c>
      <c r="D17" s="126"/>
      <c r="E17" s="158">
        <v>0.03</v>
      </c>
      <c r="F17" s="126" t="s">
        <v>9</v>
      </c>
      <c r="G17" s="126" t="s">
        <v>237</v>
      </c>
      <c r="H17" s="126"/>
      <c r="I17" s="126" t="s">
        <v>162</v>
      </c>
      <c r="J17" s="126" t="s">
        <v>195</v>
      </c>
    </row>
    <row r="18" spans="1:10">
      <c r="A18" s="126">
        <v>15</v>
      </c>
      <c r="B18" s="138" t="s">
        <v>91</v>
      </c>
      <c r="C18" s="126">
        <f t="shared" si="0"/>
        <v>0.1</v>
      </c>
      <c r="D18" s="126"/>
      <c r="E18" s="158">
        <v>0.1</v>
      </c>
      <c r="F18" s="126" t="s">
        <v>9</v>
      </c>
      <c r="G18" s="126" t="s">
        <v>237</v>
      </c>
      <c r="H18" s="126"/>
      <c r="I18" s="126" t="s">
        <v>22</v>
      </c>
      <c r="J18" s="126" t="s">
        <v>195</v>
      </c>
    </row>
    <row r="19" spans="1:10">
      <c r="A19" s="126">
        <v>16</v>
      </c>
      <c r="B19" s="138" t="s">
        <v>251</v>
      </c>
      <c r="C19" s="126">
        <f t="shared" si="0"/>
        <v>2</v>
      </c>
      <c r="D19" s="126"/>
      <c r="E19" s="158">
        <v>2</v>
      </c>
      <c r="F19" s="126" t="s">
        <v>9</v>
      </c>
      <c r="G19" s="126" t="s">
        <v>237</v>
      </c>
      <c r="H19" s="126"/>
      <c r="I19" s="126" t="s">
        <v>9</v>
      </c>
      <c r="J19" s="126" t="s">
        <v>195</v>
      </c>
    </row>
    <row r="20" spans="1:10">
      <c r="A20" s="171" t="s">
        <v>14</v>
      </c>
      <c r="B20" s="130" t="s">
        <v>15</v>
      </c>
      <c r="C20" s="171"/>
      <c r="D20" s="171"/>
      <c r="E20" s="171"/>
      <c r="F20" s="171"/>
      <c r="G20" s="171"/>
      <c r="H20" s="138"/>
      <c r="I20" s="138"/>
      <c r="J20" s="138"/>
    </row>
    <row r="21" spans="1:10" ht="78.75">
      <c r="A21" s="126">
        <v>1</v>
      </c>
      <c r="B21" s="138" t="s">
        <v>252</v>
      </c>
      <c r="C21" s="158" t="s">
        <v>253</v>
      </c>
      <c r="D21" s="126"/>
      <c r="E21" s="158" t="s">
        <v>253</v>
      </c>
      <c r="F21" s="126" t="s">
        <v>254</v>
      </c>
      <c r="G21" s="126" t="s">
        <v>237</v>
      </c>
      <c r="H21" s="126"/>
      <c r="I21" s="126" t="s">
        <v>20</v>
      </c>
      <c r="J21" s="126" t="s">
        <v>300</v>
      </c>
    </row>
    <row r="22" spans="1:10">
      <c r="A22" s="126">
        <v>2</v>
      </c>
      <c r="B22" s="138" t="s">
        <v>441</v>
      </c>
      <c r="C22" s="158">
        <v>1.02</v>
      </c>
      <c r="D22" s="126"/>
      <c r="E22" s="158">
        <v>1.02</v>
      </c>
      <c r="F22" s="126" t="s">
        <v>7</v>
      </c>
      <c r="G22" s="126" t="s">
        <v>237</v>
      </c>
      <c r="H22" s="126"/>
      <c r="I22" s="126" t="s">
        <v>8</v>
      </c>
      <c r="J22" s="126">
        <v>2024</v>
      </c>
    </row>
    <row r="23" spans="1:10" ht="47.25">
      <c r="A23" s="126">
        <v>3</v>
      </c>
      <c r="B23" s="138" t="s">
        <v>256</v>
      </c>
      <c r="C23" s="126"/>
      <c r="D23" s="126"/>
      <c r="E23" s="158"/>
      <c r="F23" s="126" t="s">
        <v>7</v>
      </c>
      <c r="G23" s="126" t="s">
        <v>237</v>
      </c>
      <c r="H23" s="126"/>
      <c r="I23" s="126" t="s">
        <v>20</v>
      </c>
      <c r="J23" s="126" t="s">
        <v>257</v>
      </c>
    </row>
    <row r="24" spans="1:10" ht="47.25">
      <c r="A24" s="126">
        <v>4</v>
      </c>
      <c r="B24" s="138" t="s">
        <v>258</v>
      </c>
      <c r="C24" s="126"/>
      <c r="D24" s="126"/>
      <c r="E24" s="158"/>
      <c r="F24" s="126" t="s">
        <v>7</v>
      </c>
      <c r="G24" s="126" t="s">
        <v>237</v>
      </c>
      <c r="H24" s="126"/>
      <c r="I24" s="126" t="s">
        <v>9</v>
      </c>
      <c r="J24" s="126" t="s">
        <v>257</v>
      </c>
    </row>
    <row r="25" spans="1:10" s="209" customFormat="1" ht="30" customHeight="1">
      <c r="A25" s="133" t="s">
        <v>439</v>
      </c>
      <c r="B25" s="208" t="s">
        <v>440</v>
      </c>
      <c r="C25" s="207"/>
      <c r="D25" s="207"/>
      <c r="E25" s="207"/>
      <c r="F25" s="207"/>
      <c r="G25" s="207"/>
      <c r="H25" s="160"/>
      <c r="I25" s="160"/>
      <c r="J25" s="160"/>
    </row>
    <row r="26" spans="1:10" s="209" customFormat="1" ht="31.5">
      <c r="A26" s="193"/>
      <c r="B26" s="211" t="s">
        <v>450</v>
      </c>
      <c r="C26" s="193"/>
      <c r="D26" s="193"/>
      <c r="E26" s="193"/>
      <c r="F26" s="193"/>
      <c r="G26" s="193"/>
      <c r="H26" s="193"/>
      <c r="I26" s="193"/>
      <c r="J26" s="212" t="s">
        <v>336</v>
      </c>
    </row>
  </sheetData>
  <mergeCells count="1">
    <mergeCell ref="A1:J1"/>
  </mergeCells>
  <pageMargins left="0.35" right="0.38" top="0.54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9" workbookViewId="0">
      <selection activeCell="N29" sqref="N29"/>
    </sheetView>
  </sheetViews>
  <sheetFormatPr defaultColWidth="9" defaultRowHeight="15.75"/>
  <cols>
    <col min="1" max="1" width="6.140625" style="169" customWidth="1"/>
    <col min="2" max="2" width="39.7109375" style="172" customWidth="1"/>
    <col min="3" max="4" width="6.42578125" style="169" customWidth="1"/>
    <col min="5" max="5" width="5.5703125" style="169" customWidth="1"/>
    <col min="6" max="6" width="13.28515625" style="169" customWidth="1"/>
    <col min="7" max="7" width="10.7109375" style="169" customWidth="1"/>
    <col min="8" max="8" width="19.85546875" style="169" customWidth="1"/>
    <col min="9" max="9" width="7.7109375" style="169" customWidth="1"/>
    <col min="10" max="10" width="10.5703125" style="169" customWidth="1"/>
    <col min="11" max="16384" width="9" style="169"/>
  </cols>
  <sheetData>
    <row r="1" spans="1:10" s="167" customFormat="1" ht="22.9" customHeight="1">
      <c r="A1" s="246" t="s">
        <v>216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38.450000000000003" customHeight="1">
      <c r="A2" s="129" t="s">
        <v>0</v>
      </c>
      <c r="B2" s="130" t="s">
        <v>1</v>
      </c>
      <c r="C2" s="131" t="s">
        <v>2</v>
      </c>
      <c r="D2" s="131" t="s">
        <v>3</v>
      </c>
      <c r="E2" s="131" t="s">
        <v>4</v>
      </c>
      <c r="F2" s="129" t="s">
        <v>5</v>
      </c>
      <c r="G2" s="129" t="s">
        <v>6</v>
      </c>
      <c r="H2" s="131" t="s">
        <v>17</v>
      </c>
      <c r="I2" s="131" t="s">
        <v>18</v>
      </c>
      <c r="J2" s="129" t="s">
        <v>27</v>
      </c>
    </row>
    <row r="3" spans="1:10">
      <c r="A3" s="129" t="s">
        <v>12</v>
      </c>
      <c r="B3" s="130" t="s">
        <v>13</v>
      </c>
      <c r="C3" s="131"/>
      <c r="D3" s="131"/>
      <c r="E3" s="131"/>
      <c r="F3" s="129"/>
      <c r="G3" s="129"/>
      <c r="H3" s="138"/>
      <c r="I3" s="138"/>
      <c r="J3" s="138"/>
    </row>
    <row r="4" spans="1:10" ht="31.5">
      <c r="A4" s="126">
        <v>1</v>
      </c>
      <c r="B4" s="120" t="s">
        <v>301</v>
      </c>
      <c r="C4" s="126">
        <f>D4+E4</f>
        <v>122</v>
      </c>
      <c r="D4" s="126"/>
      <c r="E4" s="94">
        <v>122</v>
      </c>
      <c r="F4" s="94" t="s">
        <v>7</v>
      </c>
      <c r="G4" s="138" t="s">
        <v>217</v>
      </c>
      <c r="H4" s="126" t="s">
        <v>193</v>
      </c>
      <c r="I4" s="126" t="s">
        <v>11</v>
      </c>
      <c r="J4" s="126" t="s">
        <v>195</v>
      </c>
    </row>
    <row r="5" spans="1:10" ht="31.5">
      <c r="A5" s="126">
        <v>2</v>
      </c>
      <c r="B5" s="120" t="s">
        <v>34</v>
      </c>
      <c r="C5" s="126">
        <f t="shared" ref="C5:C21" si="0">D5+E5</f>
        <v>1</v>
      </c>
      <c r="D5" s="126"/>
      <c r="E5" s="121">
        <v>1</v>
      </c>
      <c r="F5" s="94" t="s">
        <v>35</v>
      </c>
      <c r="G5" s="138" t="s">
        <v>217</v>
      </c>
      <c r="H5" s="126" t="s">
        <v>193</v>
      </c>
      <c r="I5" s="126" t="s">
        <v>19</v>
      </c>
      <c r="J5" s="126" t="s">
        <v>195</v>
      </c>
    </row>
    <row r="6" spans="1:10" ht="31.5">
      <c r="A6" s="126">
        <v>3</v>
      </c>
      <c r="B6" s="120" t="s">
        <v>218</v>
      </c>
      <c r="C6" s="126">
        <f t="shared" si="0"/>
        <v>40</v>
      </c>
      <c r="D6" s="126"/>
      <c r="E6" s="94">
        <v>40</v>
      </c>
      <c r="F6" s="94" t="s">
        <v>7</v>
      </c>
      <c r="G6" s="138" t="s">
        <v>217</v>
      </c>
      <c r="H6" s="126" t="s">
        <v>193</v>
      </c>
      <c r="I6" s="126" t="s">
        <v>219</v>
      </c>
      <c r="J6" s="126" t="s">
        <v>195</v>
      </c>
    </row>
    <row r="7" spans="1:10" ht="31.5">
      <c r="A7" s="126">
        <v>4</v>
      </c>
      <c r="B7" s="120" t="s">
        <v>220</v>
      </c>
      <c r="C7" s="126">
        <f t="shared" si="0"/>
        <v>0.04</v>
      </c>
      <c r="D7" s="126"/>
      <c r="E7" s="121">
        <v>0.04</v>
      </c>
      <c r="F7" s="94" t="s">
        <v>9</v>
      </c>
      <c r="G7" s="138" t="s">
        <v>217</v>
      </c>
      <c r="H7" s="126" t="s">
        <v>193</v>
      </c>
      <c r="I7" s="126" t="s">
        <v>16</v>
      </c>
      <c r="J7" s="126" t="s">
        <v>197</v>
      </c>
    </row>
    <row r="8" spans="1:10" ht="31.5">
      <c r="A8" s="126">
        <v>5</v>
      </c>
      <c r="B8" s="120" t="s">
        <v>221</v>
      </c>
      <c r="C8" s="126">
        <f t="shared" si="0"/>
        <v>0.4</v>
      </c>
      <c r="D8" s="126"/>
      <c r="E8" s="121">
        <v>0.4</v>
      </c>
      <c r="F8" s="94" t="s">
        <v>7</v>
      </c>
      <c r="G8" s="138" t="s">
        <v>217</v>
      </c>
      <c r="H8" s="126" t="s">
        <v>193</v>
      </c>
      <c r="I8" s="126" t="s">
        <v>16</v>
      </c>
      <c r="J8" s="126" t="s">
        <v>195</v>
      </c>
    </row>
    <row r="9" spans="1:10" ht="46.15" customHeight="1">
      <c r="A9" s="126">
        <v>6</v>
      </c>
      <c r="B9" s="120" t="s">
        <v>315</v>
      </c>
      <c r="C9" s="126">
        <f t="shared" si="0"/>
        <v>1.3</v>
      </c>
      <c r="D9" s="126"/>
      <c r="E9" s="127">
        <v>1.3</v>
      </c>
      <c r="F9" s="126" t="s">
        <v>7</v>
      </c>
      <c r="G9" s="138" t="s">
        <v>217</v>
      </c>
      <c r="H9" s="126" t="s">
        <v>222</v>
      </c>
      <c r="I9" s="126" t="s">
        <v>8</v>
      </c>
      <c r="J9" s="126" t="s">
        <v>197</v>
      </c>
    </row>
    <row r="10" spans="1:10" ht="31.5">
      <c r="A10" s="126">
        <v>7</v>
      </c>
      <c r="B10" s="120" t="s">
        <v>223</v>
      </c>
      <c r="C10" s="126">
        <f t="shared" si="0"/>
        <v>3</v>
      </c>
      <c r="D10" s="126"/>
      <c r="E10" s="121">
        <v>3</v>
      </c>
      <c r="F10" s="94" t="s">
        <v>35</v>
      </c>
      <c r="G10" s="138" t="s">
        <v>217</v>
      </c>
      <c r="H10" s="126" t="s">
        <v>193</v>
      </c>
      <c r="I10" s="126" t="s">
        <v>8</v>
      </c>
      <c r="J10" s="126" t="s">
        <v>195</v>
      </c>
    </row>
    <row r="11" spans="1:10" ht="31.5">
      <c r="A11" s="126">
        <v>8</v>
      </c>
      <c r="B11" s="120" t="s">
        <v>224</v>
      </c>
      <c r="C11" s="126">
        <f t="shared" si="0"/>
        <v>30</v>
      </c>
      <c r="D11" s="126"/>
      <c r="E11" s="121">
        <v>30</v>
      </c>
      <c r="F11" s="94" t="s">
        <v>7</v>
      </c>
      <c r="G11" s="138" t="s">
        <v>217</v>
      </c>
      <c r="H11" s="126" t="s">
        <v>193</v>
      </c>
      <c r="I11" s="126" t="s">
        <v>8</v>
      </c>
      <c r="J11" s="126" t="s">
        <v>195</v>
      </c>
    </row>
    <row r="12" spans="1:10" ht="31.5">
      <c r="A12" s="126">
        <v>9</v>
      </c>
      <c r="B12" s="120" t="s">
        <v>225</v>
      </c>
      <c r="C12" s="126">
        <f t="shared" si="0"/>
        <v>0.13</v>
      </c>
      <c r="D12" s="126"/>
      <c r="E12" s="121">
        <v>0.13</v>
      </c>
      <c r="F12" s="94" t="s">
        <v>133</v>
      </c>
      <c r="G12" s="138" t="s">
        <v>217</v>
      </c>
      <c r="H12" s="126" t="s">
        <v>193</v>
      </c>
      <c r="I12" s="126" t="s">
        <v>21</v>
      </c>
      <c r="J12" s="126" t="s">
        <v>197</v>
      </c>
    </row>
    <row r="13" spans="1:10" ht="31.5">
      <c r="A13" s="126">
        <v>10</v>
      </c>
      <c r="B13" s="120" t="s">
        <v>226</v>
      </c>
      <c r="C13" s="126">
        <f t="shared" si="0"/>
        <v>0.82000000000000006</v>
      </c>
      <c r="D13" s="126">
        <v>0.48</v>
      </c>
      <c r="E13" s="121">
        <v>0.34</v>
      </c>
      <c r="F13" s="94" t="s">
        <v>28</v>
      </c>
      <c r="G13" s="138" t="s">
        <v>217</v>
      </c>
      <c r="H13" s="126" t="s">
        <v>193</v>
      </c>
      <c r="I13" s="126" t="s">
        <v>21</v>
      </c>
      <c r="J13" s="126" t="s">
        <v>197</v>
      </c>
    </row>
    <row r="14" spans="1:10" ht="31.5">
      <c r="A14" s="126">
        <v>11</v>
      </c>
      <c r="B14" s="120" t="s">
        <v>302</v>
      </c>
      <c r="C14" s="126">
        <f t="shared" si="0"/>
        <v>1</v>
      </c>
      <c r="D14" s="126"/>
      <c r="E14" s="121">
        <v>1</v>
      </c>
      <c r="F14" s="94" t="s">
        <v>7</v>
      </c>
      <c r="G14" s="138" t="s">
        <v>217</v>
      </c>
      <c r="H14" s="126" t="s">
        <v>193</v>
      </c>
      <c r="I14" s="126" t="s">
        <v>21</v>
      </c>
      <c r="J14" s="126" t="s">
        <v>197</v>
      </c>
    </row>
    <row r="15" spans="1:10" ht="31.5">
      <c r="A15" s="126">
        <v>12</v>
      </c>
      <c r="B15" s="120" t="s">
        <v>227</v>
      </c>
      <c r="C15" s="126">
        <f t="shared" si="0"/>
        <v>1.2770000000000001</v>
      </c>
      <c r="D15" s="126">
        <v>0.54</v>
      </c>
      <c r="E15" s="121">
        <v>0.73699999999999999</v>
      </c>
      <c r="F15" s="94" t="s">
        <v>9</v>
      </c>
      <c r="G15" s="138" t="s">
        <v>217</v>
      </c>
      <c r="H15" s="126" t="s">
        <v>193</v>
      </c>
      <c r="I15" s="126" t="s">
        <v>20</v>
      </c>
      <c r="J15" s="126" t="s">
        <v>197</v>
      </c>
    </row>
    <row r="16" spans="1:10" ht="31.5">
      <c r="A16" s="126">
        <v>13</v>
      </c>
      <c r="B16" s="120" t="s">
        <v>228</v>
      </c>
      <c r="C16" s="126">
        <f t="shared" si="0"/>
        <v>0.06</v>
      </c>
      <c r="D16" s="126"/>
      <c r="E16" s="121">
        <v>0.06</v>
      </c>
      <c r="F16" s="94" t="s">
        <v>9</v>
      </c>
      <c r="G16" s="138" t="s">
        <v>217</v>
      </c>
      <c r="H16" s="126" t="s">
        <v>193</v>
      </c>
      <c r="I16" s="126" t="s">
        <v>20</v>
      </c>
      <c r="J16" s="126" t="s">
        <v>195</v>
      </c>
    </row>
    <row r="17" spans="1:10" ht="31.5">
      <c r="A17" s="126">
        <v>14</v>
      </c>
      <c r="B17" s="120" t="s">
        <v>229</v>
      </c>
      <c r="C17" s="126">
        <f t="shared" si="0"/>
        <v>1</v>
      </c>
      <c r="D17" s="126"/>
      <c r="E17" s="121">
        <v>1</v>
      </c>
      <c r="F17" s="94" t="s">
        <v>230</v>
      </c>
      <c r="G17" s="138" t="s">
        <v>217</v>
      </c>
      <c r="H17" s="126" t="s">
        <v>193</v>
      </c>
      <c r="I17" s="126" t="s">
        <v>231</v>
      </c>
      <c r="J17" s="126" t="s">
        <v>195</v>
      </c>
    </row>
    <row r="18" spans="1:10" ht="31.5">
      <c r="A18" s="126">
        <v>15</v>
      </c>
      <c r="B18" s="120" t="s">
        <v>232</v>
      </c>
      <c r="C18" s="126">
        <f t="shared" si="0"/>
        <v>2.1</v>
      </c>
      <c r="D18" s="126"/>
      <c r="E18" s="121">
        <v>2.1</v>
      </c>
      <c r="F18" s="94" t="s">
        <v>230</v>
      </c>
      <c r="G18" s="138" t="s">
        <v>217</v>
      </c>
      <c r="H18" s="126" t="s">
        <v>193</v>
      </c>
      <c r="I18" s="126" t="s">
        <v>9</v>
      </c>
      <c r="J18" s="126" t="s">
        <v>195</v>
      </c>
    </row>
    <row r="19" spans="1:10" ht="31.5">
      <c r="A19" s="126">
        <v>16</v>
      </c>
      <c r="B19" s="120" t="s">
        <v>233</v>
      </c>
      <c r="C19" s="126">
        <f t="shared" si="0"/>
        <v>17</v>
      </c>
      <c r="D19" s="126"/>
      <c r="E19" s="121">
        <v>17</v>
      </c>
      <c r="F19" s="94" t="s">
        <v>7</v>
      </c>
      <c r="G19" s="138" t="s">
        <v>217</v>
      </c>
      <c r="H19" s="126" t="s">
        <v>193</v>
      </c>
      <c r="I19" s="126" t="s">
        <v>9</v>
      </c>
      <c r="J19" s="126" t="s">
        <v>195</v>
      </c>
    </row>
    <row r="20" spans="1:10" ht="31.5">
      <c r="A20" s="126">
        <v>17</v>
      </c>
      <c r="B20" s="120" t="s">
        <v>48</v>
      </c>
      <c r="C20" s="126">
        <f t="shared" si="0"/>
        <v>2</v>
      </c>
      <c r="D20" s="125"/>
      <c r="E20" s="121">
        <v>2</v>
      </c>
      <c r="F20" s="94" t="s">
        <v>7</v>
      </c>
      <c r="G20" s="138" t="s">
        <v>217</v>
      </c>
      <c r="H20" s="126" t="s">
        <v>193</v>
      </c>
      <c r="I20" s="126" t="s">
        <v>9</v>
      </c>
      <c r="J20" s="126" t="s">
        <v>195</v>
      </c>
    </row>
    <row r="21" spans="1:10" ht="14.45" customHeight="1">
      <c r="A21" s="126">
        <v>18</v>
      </c>
      <c r="B21" s="120" t="s">
        <v>234</v>
      </c>
      <c r="C21" s="126">
        <f t="shared" si="0"/>
        <v>1.5</v>
      </c>
      <c r="D21" s="125">
        <v>1</v>
      </c>
      <c r="E21" s="121">
        <v>0.5</v>
      </c>
      <c r="F21" s="94" t="s">
        <v>9</v>
      </c>
      <c r="G21" s="138" t="s">
        <v>217</v>
      </c>
      <c r="H21" s="126" t="s">
        <v>193</v>
      </c>
      <c r="I21" s="126" t="s">
        <v>162</v>
      </c>
      <c r="J21" s="126" t="s">
        <v>195</v>
      </c>
    </row>
    <row r="22" spans="1:10">
      <c r="A22" s="171" t="s">
        <v>14</v>
      </c>
      <c r="B22" s="130" t="s">
        <v>15</v>
      </c>
      <c r="C22" s="171"/>
      <c r="D22" s="171"/>
      <c r="E22" s="171"/>
      <c r="F22" s="171"/>
      <c r="G22" s="171"/>
      <c r="H22" s="138"/>
      <c r="I22" s="138"/>
      <c r="J22" s="138"/>
    </row>
    <row r="23" spans="1:10" ht="45">
      <c r="A23" s="126">
        <v>1</v>
      </c>
      <c r="B23" s="138" t="s">
        <v>303</v>
      </c>
      <c r="C23" s="13">
        <v>0.66</v>
      </c>
      <c r="D23" s="13"/>
      <c r="E23" s="13">
        <v>0.66</v>
      </c>
      <c r="F23" s="13" t="s">
        <v>307</v>
      </c>
      <c r="G23" s="126" t="s">
        <v>217</v>
      </c>
      <c r="H23" s="13" t="s">
        <v>308</v>
      </c>
      <c r="I23" s="126" t="s">
        <v>22</v>
      </c>
      <c r="J23" s="126" t="s">
        <v>197</v>
      </c>
    </row>
    <row r="24" spans="1:10" ht="60">
      <c r="A24" s="126">
        <v>2</v>
      </c>
      <c r="B24" s="42" t="s">
        <v>309</v>
      </c>
      <c r="C24" s="13">
        <v>0.62</v>
      </c>
      <c r="D24" s="13">
        <v>0.11</v>
      </c>
      <c r="E24" s="13">
        <v>0.51</v>
      </c>
      <c r="F24" s="13" t="s">
        <v>310</v>
      </c>
      <c r="G24" s="126" t="s">
        <v>217</v>
      </c>
      <c r="H24" s="13" t="s">
        <v>311</v>
      </c>
      <c r="I24" s="126" t="s">
        <v>22</v>
      </c>
      <c r="J24" s="126" t="s">
        <v>197</v>
      </c>
    </row>
    <row r="25" spans="1:10" ht="60">
      <c r="A25" s="126">
        <v>3</v>
      </c>
      <c r="B25" s="42" t="s">
        <v>304</v>
      </c>
      <c r="C25" s="125">
        <v>2.4300000000000002</v>
      </c>
      <c r="D25" s="125"/>
      <c r="E25" s="125">
        <v>2.4300000000000002</v>
      </c>
      <c r="F25" s="13" t="s">
        <v>305</v>
      </c>
      <c r="G25" s="126" t="s">
        <v>217</v>
      </c>
      <c r="H25" s="13" t="s">
        <v>306</v>
      </c>
      <c r="I25" s="126" t="s">
        <v>8</v>
      </c>
      <c r="J25" s="126" t="s">
        <v>197</v>
      </c>
    </row>
    <row r="26" spans="1:10" ht="31.5">
      <c r="A26" s="126">
        <v>4</v>
      </c>
      <c r="B26" s="42" t="s">
        <v>312</v>
      </c>
      <c r="C26" s="43">
        <v>0.51</v>
      </c>
      <c r="D26" s="43"/>
      <c r="E26" s="43">
        <v>0.51</v>
      </c>
      <c r="F26" s="13" t="s">
        <v>313</v>
      </c>
      <c r="G26" s="126" t="s">
        <v>217</v>
      </c>
      <c r="H26" s="13" t="s">
        <v>314</v>
      </c>
      <c r="I26" s="138" t="s">
        <v>8</v>
      </c>
      <c r="J26" s="126" t="s">
        <v>197</v>
      </c>
    </row>
    <row r="27" spans="1:10" ht="31.5">
      <c r="A27" s="126">
        <v>5</v>
      </c>
      <c r="B27" s="124" t="s">
        <v>442</v>
      </c>
      <c r="C27" s="213">
        <v>5</v>
      </c>
      <c r="D27" s="213"/>
      <c r="E27" s="213">
        <v>5</v>
      </c>
      <c r="F27" s="126" t="s">
        <v>7</v>
      </c>
      <c r="G27" s="126" t="s">
        <v>217</v>
      </c>
      <c r="H27" s="138"/>
      <c r="I27" s="138" t="s">
        <v>9</v>
      </c>
      <c r="J27" s="126" t="s">
        <v>197</v>
      </c>
    </row>
    <row r="28" spans="1:10" s="209" customFormat="1" ht="30" customHeight="1">
      <c r="A28" s="133" t="s">
        <v>439</v>
      </c>
      <c r="B28" s="208" t="s">
        <v>440</v>
      </c>
      <c r="C28" s="207"/>
      <c r="D28" s="207"/>
      <c r="E28" s="207"/>
      <c r="F28" s="207"/>
      <c r="G28" s="207"/>
      <c r="H28" s="160"/>
      <c r="I28" s="160"/>
      <c r="J28" s="160"/>
    </row>
    <row r="29" spans="1:10" s="209" customFormat="1" ht="31.5">
      <c r="A29" s="193"/>
      <c r="B29" s="211" t="s">
        <v>451</v>
      </c>
      <c r="C29" s="193"/>
      <c r="D29" s="193"/>
      <c r="E29" s="193"/>
      <c r="F29" s="193"/>
      <c r="G29" s="193"/>
      <c r="H29" s="193"/>
      <c r="I29" s="193"/>
      <c r="J29" s="126" t="s">
        <v>443</v>
      </c>
    </row>
  </sheetData>
  <mergeCells count="1">
    <mergeCell ref="A1:J1"/>
  </mergeCells>
  <pageMargins left="0.26" right="0.2" top="0.35" bottom="0.21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3" workbookViewId="0">
      <selection activeCell="A24" sqref="A24:XFD25"/>
    </sheetView>
  </sheetViews>
  <sheetFormatPr defaultColWidth="9" defaultRowHeight="15.75"/>
  <cols>
    <col min="1" max="1" width="6.140625" style="101" customWidth="1"/>
    <col min="2" max="2" width="37.5703125" style="113" customWidth="1"/>
    <col min="3" max="3" width="7.7109375" style="101" customWidth="1"/>
    <col min="4" max="4" width="6.140625" style="101" customWidth="1"/>
    <col min="5" max="5" width="6" style="101" customWidth="1"/>
    <col min="6" max="6" width="14.42578125" style="101" customWidth="1"/>
    <col min="7" max="7" width="6.5703125" style="101" customWidth="1"/>
    <col min="8" max="8" width="10.85546875" style="101" customWidth="1"/>
    <col min="9" max="9" width="7.28515625" style="101" customWidth="1"/>
    <col min="10" max="10" width="11.7109375" style="101" customWidth="1"/>
    <col min="11" max="11" width="9" style="101"/>
    <col min="12" max="12" width="9.28515625" style="101" bestFit="1" customWidth="1"/>
    <col min="13" max="16384" width="9" style="101"/>
  </cols>
  <sheetData>
    <row r="1" spans="1:10" s="100" customFormat="1" ht="39" customHeight="1">
      <c r="A1" s="245" t="s">
        <v>189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ht="58.9" customHeight="1">
      <c r="A2" s="102" t="s">
        <v>0</v>
      </c>
      <c r="B2" s="103" t="s">
        <v>1</v>
      </c>
      <c r="C2" s="104" t="s">
        <v>2</v>
      </c>
      <c r="D2" s="104" t="s">
        <v>3</v>
      </c>
      <c r="E2" s="104" t="s">
        <v>4</v>
      </c>
      <c r="F2" s="102" t="s">
        <v>5</v>
      </c>
      <c r="G2" s="105" t="s">
        <v>6</v>
      </c>
      <c r="H2" s="104" t="s">
        <v>17</v>
      </c>
      <c r="I2" s="104" t="s">
        <v>18</v>
      </c>
      <c r="J2" s="106" t="s">
        <v>27</v>
      </c>
    </row>
    <row r="3" spans="1:10">
      <c r="A3" s="102" t="s">
        <v>12</v>
      </c>
      <c r="B3" s="103" t="s">
        <v>13</v>
      </c>
      <c r="C3" s="114"/>
      <c r="D3" s="114"/>
      <c r="E3" s="114"/>
      <c r="F3" s="102"/>
      <c r="G3" s="105"/>
      <c r="H3" s="107"/>
      <c r="I3" s="107"/>
      <c r="J3" s="107"/>
    </row>
    <row r="4" spans="1:10" ht="31.5">
      <c r="A4" s="108">
        <v>1</v>
      </c>
      <c r="B4" s="109" t="s">
        <v>190</v>
      </c>
      <c r="C4" s="115">
        <v>1</v>
      </c>
      <c r="D4" s="115"/>
      <c r="E4" s="115">
        <v>1</v>
      </c>
      <c r="F4" s="108" t="s">
        <v>191</v>
      </c>
      <c r="G4" s="108" t="s">
        <v>192</v>
      </c>
      <c r="H4" s="108" t="s">
        <v>193</v>
      </c>
      <c r="I4" s="108" t="s">
        <v>194</v>
      </c>
      <c r="J4" s="108" t="s">
        <v>195</v>
      </c>
    </row>
    <row r="5" spans="1:10" ht="31.5">
      <c r="A5" s="108">
        <v>2</v>
      </c>
      <c r="B5" s="109" t="s">
        <v>196</v>
      </c>
      <c r="C5" s="115">
        <f>E5+D5</f>
        <v>1.03</v>
      </c>
      <c r="D5" s="115">
        <v>0.82</v>
      </c>
      <c r="E5" s="115">
        <v>0.21</v>
      </c>
      <c r="F5" s="108" t="s">
        <v>191</v>
      </c>
      <c r="G5" s="108" t="s">
        <v>192</v>
      </c>
      <c r="H5" s="108" t="s">
        <v>193</v>
      </c>
      <c r="I5" s="108" t="s">
        <v>21</v>
      </c>
      <c r="J5" s="108" t="s">
        <v>197</v>
      </c>
    </row>
    <row r="6" spans="1:10" ht="31.5">
      <c r="A6" s="108">
        <v>3</v>
      </c>
      <c r="B6" s="109" t="s">
        <v>198</v>
      </c>
      <c r="C6" s="115">
        <f t="shared" ref="C6:C18" si="0">E6+D6</f>
        <v>1.3399999999999999</v>
      </c>
      <c r="D6" s="115">
        <v>0.83</v>
      </c>
      <c r="E6" s="115">
        <v>0.51</v>
      </c>
      <c r="F6" s="108" t="s">
        <v>199</v>
      </c>
      <c r="G6" s="108" t="s">
        <v>192</v>
      </c>
      <c r="H6" s="108" t="s">
        <v>193</v>
      </c>
      <c r="I6" s="108" t="s">
        <v>20</v>
      </c>
      <c r="J6" s="108" t="s">
        <v>195</v>
      </c>
    </row>
    <row r="7" spans="1:10" ht="31.5">
      <c r="A7" s="108">
        <v>4</v>
      </c>
      <c r="B7" s="109" t="s">
        <v>200</v>
      </c>
      <c r="C7" s="115">
        <f t="shared" si="0"/>
        <v>1.6800000000000002</v>
      </c>
      <c r="D7" s="115">
        <v>0.76</v>
      </c>
      <c r="E7" s="115">
        <v>0.92</v>
      </c>
      <c r="F7" s="108" t="s">
        <v>191</v>
      </c>
      <c r="G7" s="108" t="s">
        <v>192</v>
      </c>
      <c r="H7" s="108" t="s">
        <v>193</v>
      </c>
      <c r="I7" s="108" t="s">
        <v>20</v>
      </c>
      <c r="J7" s="108" t="s">
        <v>195</v>
      </c>
    </row>
    <row r="8" spans="1:10" ht="31.5">
      <c r="A8" s="108">
        <v>5</v>
      </c>
      <c r="B8" s="109" t="s">
        <v>201</v>
      </c>
      <c r="C8" s="115">
        <f t="shared" si="0"/>
        <v>0.16</v>
      </c>
      <c r="D8" s="115">
        <v>0.1</v>
      </c>
      <c r="E8" s="115">
        <v>0.06</v>
      </c>
      <c r="F8" s="108" t="s">
        <v>191</v>
      </c>
      <c r="G8" s="108" t="s">
        <v>192</v>
      </c>
      <c r="H8" s="108" t="s">
        <v>193</v>
      </c>
      <c r="I8" s="108" t="s">
        <v>20</v>
      </c>
      <c r="J8" s="108" t="s">
        <v>195</v>
      </c>
    </row>
    <row r="9" spans="1:10" ht="31.5">
      <c r="A9" s="108">
        <v>6</v>
      </c>
      <c r="B9" s="109" t="s">
        <v>202</v>
      </c>
      <c r="C9" s="115">
        <f t="shared" si="0"/>
        <v>0.69</v>
      </c>
      <c r="D9" s="115">
        <v>0.45</v>
      </c>
      <c r="E9" s="115">
        <v>0.24</v>
      </c>
      <c r="F9" s="108" t="s">
        <v>191</v>
      </c>
      <c r="G9" s="108" t="s">
        <v>192</v>
      </c>
      <c r="H9" s="108" t="s">
        <v>193</v>
      </c>
      <c r="I9" s="108" t="s">
        <v>20</v>
      </c>
      <c r="J9" s="108" t="s">
        <v>195</v>
      </c>
    </row>
    <row r="10" spans="1:10" ht="31.5">
      <c r="A10" s="108">
        <v>7</v>
      </c>
      <c r="B10" s="109" t="s">
        <v>203</v>
      </c>
      <c r="C10" s="115">
        <f t="shared" si="0"/>
        <v>0.31</v>
      </c>
      <c r="D10" s="115">
        <v>0.21</v>
      </c>
      <c r="E10" s="115">
        <v>0.1</v>
      </c>
      <c r="F10" s="108" t="s">
        <v>191</v>
      </c>
      <c r="G10" s="108" t="s">
        <v>192</v>
      </c>
      <c r="H10" s="108" t="s">
        <v>193</v>
      </c>
      <c r="I10" s="108" t="s">
        <v>20</v>
      </c>
      <c r="J10" s="108" t="s">
        <v>195</v>
      </c>
    </row>
    <row r="11" spans="1:10" ht="31.5">
      <c r="A11" s="108">
        <v>8</v>
      </c>
      <c r="B11" s="109" t="s">
        <v>204</v>
      </c>
      <c r="C11" s="115">
        <f t="shared" si="0"/>
        <v>0.13</v>
      </c>
      <c r="D11" s="115">
        <v>0.1</v>
      </c>
      <c r="E11" s="115">
        <v>0.03</v>
      </c>
      <c r="F11" s="108" t="s">
        <v>191</v>
      </c>
      <c r="G11" s="108" t="s">
        <v>192</v>
      </c>
      <c r="H11" s="108" t="s">
        <v>193</v>
      </c>
      <c r="I11" s="108" t="s">
        <v>20</v>
      </c>
      <c r="J11" s="108" t="s">
        <v>195</v>
      </c>
    </row>
    <row r="12" spans="1:10" ht="31.5">
      <c r="A12" s="108">
        <v>9</v>
      </c>
      <c r="B12" s="109" t="s">
        <v>205</v>
      </c>
      <c r="C12" s="115">
        <f t="shared" si="0"/>
        <v>7.0000000000000007E-2</v>
      </c>
      <c r="D12" s="115"/>
      <c r="E12" s="115">
        <v>7.0000000000000007E-2</v>
      </c>
      <c r="F12" s="108" t="s">
        <v>191</v>
      </c>
      <c r="G12" s="108" t="s">
        <v>192</v>
      </c>
      <c r="H12" s="108" t="s">
        <v>193</v>
      </c>
      <c r="I12" s="108" t="s">
        <v>20</v>
      </c>
      <c r="J12" s="108" t="s">
        <v>195</v>
      </c>
    </row>
    <row r="13" spans="1:10" ht="56.45" customHeight="1">
      <c r="A13" s="108">
        <v>10</v>
      </c>
      <c r="B13" s="109" t="s">
        <v>206</v>
      </c>
      <c r="C13" s="115">
        <f t="shared" si="0"/>
        <v>7.6499999999999995</v>
      </c>
      <c r="D13" s="115">
        <v>5.6</v>
      </c>
      <c r="E13" s="115">
        <v>2.0499999999999998</v>
      </c>
      <c r="F13" s="108" t="s">
        <v>207</v>
      </c>
      <c r="G13" s="108" t="s">
        <v>192</v>
      </c>
      <c r="H13" s="108" t="s">
        <v>193</v>
      </c>
      <c r="I13" s="108" t="s">
        <v>20</v>
      </c>
      <c r="J13" s="108" t="s">
        <v>195</v>
      </c>
    </row>
    <row r="14" spans="1:10" ht="31.5">
      <c r="A14" s="108">
        <v>11</v>
      </c>
      <c r="B14" s="109" t="s">
        <v>174</v>
      </c>
      <c r="C14" s="115">
        <f t="shared" si="0"/>
        <v>19.5</v>
      </c>
      <c r="D14" s="115"/>
      <c r="E14" s="115">
        <v>19.5</v>
      </c>
      <c r="F14" s="108" t="s">
        <v>7</v>
      </c>
      <c r="G14" s="108" t="s">
        <v>192</v>
      </c>
      <c r="H14" s="108" t="s">
        <v>193</v>
      </c>
      <c r="I14" s="108" t="s">
        <v>20</v>
      </c>
      <c r="J14" s="108" t="s">
        <v>195</v>
      </c>
    </row>
    <row r="15" spans="1:10" ht="31.5">
      <c r="A15" s="108">
        <v>12</v>
      </c>
      <c r="B15" s="109" t="s">
        <v>208</v>
      </c>
      <c r="C15" s="115">
        <f t="shared" si="0"/>
        <v>3.4</v>
      </c>
      <c r="D15" s="115"/>
      <c r="E15" s="115">
        <v>3.4</v>
      </c>
      <c r="F15" s="108" t="s">
        <v>7</v>
      </c>
      <c r="G15" s="108" t="s">
        <v>192</v>
      </c>
      <c r="H15" s="108" t="s">
        <v>193</v>
      </c>
      <c r="I15" s="108" t="s">
        <v>191</v>
      </c>
      <c r="J15" s="108" t="s">
        <v>195</v>
      </c>
    </row>
    <row r="16" spans="1:10" ht="31.5">
      <c r="A16" s="108">
        <v>13</v>
      </c>
      <c r="B16" s="109" t="s">
        <v>209</v>
      </c>
      <c r="C16" s="115">
        <f t="shared" si="0"/>
        <v>25</v>
      </c>
      <c r="D16" s="115"/>
      <c r="E16" s="115">
        <v>25</v>
      </c>
      <c r="F16" s="108" t="s">
        <v>7</v>
      </c>
      <c r="G16" s="108" t="s">
        <v>192</v>
      </c>
      <c r="H16" s="108" t="s">
        <v>193</v>
      </c>
      <c r="I16" s="108" t="s">
        <v>210</v>
      </c>
      <c r="J16" s="108" t="s">
        <v>195</v>
      </c>
    </row>
    <row r="17" spans="1:10" ht="31.5">
      <c r="A17" s="108">
        <v>14</v>
      </c>
      <c r="B17" s="109" t="s">
        <v>48</v>
      </c>
      <c r="C17" s="115">
        <f t="shared" si="0"/>
        <v>4</v>
      </c>
      <c r="D17" s="115"/>
      <c r="E17" s="115">
        <v>4</v>
      </c>
      <c r="F17" s="108" t="s">
        <v>7</v>
      </c>
      <c r="G17" s="108" t="s">
        <v>192</v>
      </c>
      <c r="H17" s="108" t="s">
        <v>193</v>
      </c>
      <c r="I17" s="108" t="s">
        <v>191</v>
      </c>
      <c r="J17" s="108" t="s">
        <v>195</v>
      </c>
    </row>
    <row r="18" spans="1:10" ht="33" customHeight="1">
      <c r="A18" s="108">
        <v>15</v>
      </c>
      <c r="B18" s="109" t="s">
        <v>211</v>
      </c>
      <c r="C18" s="115">
        <f t="shared" si="0"/>
        <v>20</v>
      </c>
      <c r="D18" s="115"/>
      <c r="E18" s="115">
        <v>20</v>
      </c>
      <c r="F18" s="108" t="s">
        <v>7</v>
      </c>
      <c r="G18" s="108" t="s">
        <v>192</v>
      </c>
      <c r="H18" s="108" t="s">
        <v>193</v>
      </c>
      <c r="I18" s="108" t="s">
        <v>8</v>
      </c>
      <c r="J18" s="108" t="s">
        <v>195</v>
      </c>
    </row>
    <row r="19" spans="1:10">
      <c r="A19" s="214" t="s">
        <v>14</v>
      </c>
      <c r="B19" s="111" t="s">
        <v>15</v>
      </c>
      <c r="C19" s="116"/>
      <c r="D19" s="116"/>
      <c r="E19" s="116"/>
      <c r="F19" s="110"/>
      <c r="G19" s="110"/>
      <c r="H19" s="107"/>
      <c r="I19" s="107"/>
      <c r="J19" s="108"/>
    </row>
    <row r="20" spans="1:10" ht="31.5">
      <c r="A20" s="108">
        <v>1</v>
      </c>
      <c r="B20" s="109" t="s">
        <v>212</v>
      </c>
      <c r="C20" s="117">
        <v>1.25</v>
      </c>
      <c r="D20" s="118"/>
      <c r="E20" s="118">
        <v>1.25</v>
      </c>
      <c r="F20" s="108" t="s">
        <v>25</v>
      </c>
      <c r="G20" s="108" t="s">
        <v>192</v>
      </c>
      <c r="H20" s="112"/>
      <c r="I20" s="108" t="s">
        <v>141</v>
      </c>
      <c r="J20" s="108" t="s">
        <v>213</v>
      </c>
    </row>
    <row r="21" spans="1:10" ht="31.5">
      <c r="A21" s="108">
        <v>2</v>
      </c>
      <c r="B21" s="42" t="s">
        <v>214</v>
      </c>
      <c r="C21" s="119">
        <v>0.37</v>
      </c>
      <c r="D21" s="119">
        <v>0.36</v>
      </c>
      <c r="E21" s="119">
        <v>0.01</v>
      </c>
      <c r="F21" s="13" t="s">
        <v>191</v>
      </c>
      <c r="G21" s="108" t="s">
        <v>192</v>
      </c>
      <c r="H21" s="13" t="s">
        <v>215</v>
      </c>
      <c r="I21" s="13" t="s">
        <v>141</v>
      </c>
      <c r="J21" s="108">
        <v>2024</v>
      </c>
    </row>
    <row r="22" spans="1:10" ht="31.5">
      <c r="A22" s="215">
        <v>3</v>
      </c>
      <c r="B22" s="210" t="s">
        <v>444</v>
      </c>
      <c r="C22" s="107">
        <v>0.2</v>
      </c>
      <c r="D22" s="107"/>
      <c r="E22" s="107">
        <v>0.2</v>
      </c>
      <c r="F22" s="215" t="s">
        <v>21</v>
      </c>
      <c r="G22" s="108" t="s">
        <v>192</v>
      </c>
      <c r="H22" s="107"/>
      <c r="I22" s="107" t="s">
        <v>141</v>
      </c>
      <c r="J22" s="108" t="s">
        <v>213</v>
      </c>
    </row>
    <row r="23" spans="1:10" ht="31.5">
      <c r="A23" s="215">
        <v>4</v>
      </c>
      <c r="B23" s="210" t="s">
        <v>445</v>
      </c>
      <c r="C23" s="107">
        <v>0.22</v>
      </c>
      <c r="D23" s="107"/>
      <c r="E23" s="107">
        <v>0.22</v>
      </c>
      <c r="F23" s="215" t="s">
        <v>446</v>
      </c>
      <c r="G23" s="108" t="s">
        <v>192</v>
      </c>
      <c r="H23" s="107"/>
      <c r="I23" s="107" t="s">
        <v>21</v>
      </c>
      <c r="J23" s="108" t="s">
        <v>213</v>
      </c>
    </row>
    <row r="24" spans="1:10" s="209" customFormat="1" ht="30" customHeight="1">
      <c r="A24" s="133" t="s">
        <v>439</v>
      </c>
      <c r="B24" s="208" t="s">
        <v>440</v>
      </c>
      <c r="C24" s="207"/>
      <c r="D24" s="207"/>
      <c r="E24" s="207"/>
      <c r="F24" s="133"/>
      <c r="G24" s="207"/>
      <c r="H24" s="160"/>
      <c r="I24" s="160"/>
      <c r="J24" s="160"/>
    </row>
    <row r="25" spans="1:10" s="209" customFormat="1" ht="31.5">
      <c r="A25" s="212"/>
      <c r="B25" s="211" t="s">
        <v>447</v>
      </c>
      <c r="C25" s="193"/>
      <c r="D25" s="193"/>
      <c r="E25" s="193"/>
      <c r="F25" s="212"/>
      <c r="G25" s="193"/>
      <c r="H25" s="193"/>
      <c r="I25" s="193"/>
      <c r="J25" s="126" t="s">
        <v>443</v>
      </c>
    </row>
  </sheetData>
  <mergeCells count="1">
    <mergeCell ref="A1:J1"/>
  </mergeCells>
  <pageMargins left="0.7" right="0.2" top="0.4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6" workbookViewId="0">
      <selection activeCell="A29" sqref="A29:XFD30"/>
    </sheetView>
  </sheetViews>
  <sheetFormatPr defaultRowHeight="15"/>
  <cols>
    <col min="2" max="2" width="33.7109375" customWidth="1"/>
    <col min="3" max="3" width="6.42578125" customWidth="1"/>
    <col min="4" max="4" width="6" customWidth="1"/>
    <col min="5" max="5" width="5.7109375" customWidth="1"/>
    <col min="6" max="6" width="14.42578125" customWidth="1"/>
    <col min="7" max="7" width="17.42578125" customWidth="1"/>
    <col min="8" max="8" width="8.28515625" customWidth="1"/>
    <col min="9" max="9" width="8.5703125" customWidth="1"/>
    <col min="10" max="10" width="11.7109375" customWidth="1"/>
  </cols>
  <sheetData>
    <row r="1" spans="1:10" s="3" customFormat="1" ht="15.75" customHeight="1">
      <c r="A1" s="1" t="s">
        <v>423</v>
      </c>
      <c r="B1" s="1"/>
      <c r="C1" s="1"/>
      <c r="D1" s="1"/>
      <c r="E1" s="1"/>
      <c r="F1" s="1"/>
      <c r="G1" s="1"/>
      <c r="H1" s="1"/>
      <c r="I1" s="1"/>
      <c r="J1" s="2"/>
    </row>
    <row r="3" spans="1:10" ht="47.2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06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3"/>
      <c r="H4" s="24"/>
      <c r="I4" s="24"/>
      <c r="J4" s="24"/>
    </row>
    <row r="5" spans="1:10" ht="30">
      <c r="A5" s="58">
        <v>1</v>
      </c>
      <c r="B5" s="92" t="s">
        <v>76</v>
      </c>
      <c r="C5" s="93">
        <v>168</v>
      </c>
      <c r="D5" s="93"/>
      <c r="E5" s="93">
        <v>168</v>
      </c>
      <c r="F5" s="94" t="s">
        <v>7</v>
      </c>
      <c r="G5" s="94" t="s">
        <v>169</v>
      </c>
      <c r="H5" s="144"/>
      <c r="I5" s="144" t="s">
        <v>11</v>
      </c>
      <c r="J5" s="144" t="s">
        <v>336</v>
      </c>
    </row>
    <row r="6" spans="1:10" ht="30">
      <c r="A6" s="58">
        <v>2</v>
      </c>
      <c r="B6" s="92" t="s">
        <v>34</v>
      </c>
      <c r="C6" s="95">
        <v>1</v>
      </c>
      <c r="D6" s="95"/>
      <c r="E6" s="95">
        <v>1</v>
      </c>
      <c r="F6" s="94" t="s">
        <v>35</v>
      </c>
      <c r="G6" s="94" t="s">
        <v>169</v>
      </c>
      <c r="H6" s="144"/>
      <c r="I6" s="144" t="s">
        <v>19</v>
      </c>
      <c r="J6" s="144" t="s">
        <v>336</v>
      </c>
    </row>
    <row r="7" spans="1:10">
      <c r="A7" s="58">
        <v>3</v>
      </c>
      <c r="B7" s="92" t="s">
        <v>170</v>
      </c>
      <c r="C7" s="96">
        <v>7.4999999999999997E-3</v>
      </c>
      <c r="D7" s="93"/>
      <c r="E7" s="96">
        <v>7.4999999999999997E-3</v>
      </c>
      <c r="F7" s="94" t="s">
        <v>7</v>
      </c>
      <c r="G7" s="97" t="s">
        <v>169</v>
      </c>
      <c r="H7" s="144"/>
      <c r="I7" s="144" t="s">
        <v>26</v>
      </c>
      <c r="J7" s="144" t="s">
        <v>336</v>
      </c>
    </row>
    <row r="8" spans="1:10">
      <c r="A8" s="58">
        <v>4</v>
      </c>
      <c r="B8" s="92" t="s">
        <v>171</v>
      </c>
      <c r="C8" s="95">
        <v>85</v>
      </c>
      <c r="D8" s="95"/>
      <c r="E8" s="95">
        <v>85</v>
      </c>
      <c r="F8" s="94" t="s">
        <v>7</v>
      </c>
      <c r="G8" s="94" t="s">
        <v>169</v>
      </c>
      <c r="H8" s="144"/>
      <c r="I8" s="144" t="s">
        <v>8</v>
      </c>
      <c r="J8" s="144" t="s">
        <v>336</v>
      </c>
    </row>
    <row r="9" spans="1:10">
      <c r="A9" s="58">
        <v>5</v>
      </c>
      <c r="B9" s="92" t="s">
        <v>171</v>
      </c>
      <c r="C9" s="95">
        <v>2.5</v>
      </c>
      <c r="D9" s="95"/>
      <c r="E9" s="95">
        <v>2.5</v>
      </c>
      <c r="F9" s="94" t="s">
        <v>7</v>
      </c>
      <c r="G9" s="94" t="s">
        <v>169</v>
      </c>
      <c r="H9" s="144"/>
      <c r="I9" s="144" t="s">
        <v>8</v>
      </c>
      <c r="J9" s="144" t="s">
        <v>336</v>
      </c>
    </row>
    <row r="10" spans="1:10">
      <c r="A10" s="58">
        <v>6</v>
      </c>
      <c r="B10" s="92" t="s">
        <v>172</v>
      </c>
      <c r="C10" s="95">
        <v>2</v>
      </c>
      <c r="D10" s="95"/>
      <c r="E10" s="95">
        <v>2</v>
      </c>
      <c r="F10" s="94" t="s">
        <v>7</v>
      </c>
      <c r="G10" s="94" t="s">
        <v>169</v>
      </c>
      <c r="H10" s="144"/>
      <c r="I10" s="144" t="s">
        <v>25</v>
      </c>
      <c r="J10" s="144" t="s">
        <v>336</v>
      </c>
    </row>
    <row r="11" spans="1:10">
      <c r="A11" s="58">
        <v>7</v>
      </c>
      <c r="B11" s="92" t="s">
        <v>173</v>
      </c>
      <c r="C11" s="95">
        <v>0.36</v>
      </c>
      <c r="D11" s="95"/>
      <c r="E11" s="95">
        <v>0.36</v>
      </c>
      <c r="F11" s="94" t="s">
        <v>9</v>
      </c>
      <c r="G11" s="94" t="s">
        <v>169</v>
      </c>
      <c r="H11" s="144"/>
      <c r="I11" s="144" t="s">
        <v>21</v>
      </c>
      <c r="J11" s="144" t="s">
        <v>336</v>
      </c>
    </row>
    <row r="12" spans="1:10" s="204" customFormat="1" ht="30">
      <c r="A12" s="199">
        <v>8</v>
      </c>
      <c r="B12" s="200" t="s">
        <v>448</v>
      </c>
      <c r="C12" s="201">
        <v>1</v>
      </c>
      <c r="D12" s="201"/>
      <c r="E12" s="201">
        <v>1</v>
      </c>
      <c r="F12" s="202" t="s">
        <v>7</v>
      </c>
      <c r="G12" s="202" t="s">
        <v>169</v>
      </c>
      <c r="H12" s="203"/>
      <c r="I12" s="203" t="s">
        <v>21</v>
      </c>
      <c r="J12" s="203" t="s">
        <v>336</v>
      </c>
    </row>
    <row r="13" spans="1:10" ht="31.15" customHeight="1">
      <c r="A13" s="58">
        <v>9</v>
      </c>
      <c r="B13" s="99" t="s">
        <v>174</v>
      </c>
      <c r="C13" s="95">
        <v>19.5</v>
      </c>
      <c r="D13" s="95"/>
      <c r="E13" s="95">
        <v>19.5</v>
      </c>
      <c r="F13" s="94" t="s">
        <v>7</v>
      </c>
      <c r="G13" s="94" t="s">
        <v>175</v>
      </c>
      <c r="H13" s="144"/>
      <c r="I13" s="144" t="s">
        <v>20</v>
      </c>
      <c r="J13" s="144" t="s">
        <v>336</v>
      </c>
    </row>
    <row r="14" spans="1:10" ht="30">
      <c r="A14" s="58">
        <v>10</v>
      </c>
      <c r="B14" s="92" t="s">
        <v>176</v>
      </c>
      <c r="C14" s="95">
        <v>5.0999999999999996</v>
      </c>
      <c r="D14" s="95">
        <v>2.52</v>
      </c>
      <c r="E14" s="95">
        <v>2.58</v>
      </c>
      <c r="F14" s="94" t="s">
        <v>35</v>
      </c>
      <c r="G14" s="94" t="s">
        <v>169</v>
      </c>
      <c r="H14" s="144"/>
      <c r="I14" s="144" t="s">
        <v>20</v>
      </c>
      <c r="J14" s="144" t="s">
        <v>336</v>
      </c>
    </row>
    <row r="15" spans="1:10" ht="45">
      <c r="A15" s="58">
        <v>11</v>
      </c>
      <c r="B15" s="92" t="s">
        <v>177</v>
      </c>
      <c r="C15" s="95">
        <v>1.02</v>
      </c>
      <c r="D15" s="95"/>
      <c r="E15" s="95">
        <v>1.02</v>
      </c>
      <c r="F15" s="94" t="s">
        <v>7</v>
      </c>
      <c r="G15" s="94" t="s">
        <v>169</v>
      </c>
      <c r="H15" s="144"/>
      <c r="I15" s="144" t="s">
        <v>20</v>
      </c>
      <c r="J15" s="144" t="s">
        <v>336</v>
      </c>
    </row>
    <row r="16" spans="1:10" ht="30">
      <c r="A16" s="58">
        <v>12</v>
      </c>
      <c r="B16" s="92" t="s">
        <v>178</v>
      </c>
      <c r="C16" s="95">
        <v>3.49</v>
      </c>
      <c r="D16" s="95">
        <v>2.5</v>
      </c>
      <c r="E16" s="95">
        <v>0.99</v>
      </c>
      <c r="F16" s="94" t="s">
        <v>7</v>
      </c>
      <c r="G16" s="94" t="s">
        <v>169</v>
      </c>
      <c r="H16" s="144"/>
      <c r="I16" s="144" t="s">
        <v>20</v>
      </c>
      <c r="J16" s="144" t="s">
        <v>336</v>
      </c>
    </row>
    <row r="17" spans="1:10" ht="45">
      <c r="A17" s="58">
        <v>13</v>
      </c>
      <c r="B17" s="92" t="s">
        <v>179</v>
      </c>
      <c r="C17" s="95">
        <v>0.85</v>
      </c>
      <c r="D17" s="95"/>
      <c r="E17" s="95">
        <v>0.85</v>
      </c>
      <c r="F17" s="94" t="s">
        <v>9</v>
      </c>
      <c r="G17" s="94" t="s">
        <v>169</v>
      </c>
      <c r="H17" s="144"/>
      <c r="I17" s="144" t="s">
        <v>20</v>
      </c>
      <c r="J17" s="144" t="s">
        <v>336</v>
      </c>
    </row>
    <row r="18" spans="1:10" ht="30">
      <c r="A18" s="58">
        <v>14</v>
      </c>
      <c r="B18" s="92" t="s">
        <v>69</v>
      </c>
      <c r="C18" s="95">
        <v>0.06</v>
      </c>
      <c r="D18" s="95"/>
      <c r="E18" s="95">
        <v>0.06</v>
      </c>
      <c r="F18" s="94" t="s">
        <v>9</v>
      </c>
      <c r="G18" s="94" t="s">
        <v>70</v>
      </c>
      <c r="H18" s="144"/>
      <c r="I18" s="144" t="s">
        <v>20</v>
      </c>
      <c r="J18" s="144" t="s">
        <v>336</v>
      </c>
    </row>
    <row r="19" spans="1:10" ht="19.899999999999999" customHeight="1">
      <c r="A19" s="58">
        <v>15</v>
      </c>
      <c r="B19" s="92" t="s">
        <v>180</v>
      </c>
      <c r="C19" s="95">
        <v>15</v>
      </c>
      <c r="D19" s="95"/>
      <c r="E19" s="95">
        <v>15</v>
      </c>
      <c r="F19" s="94" t="s">
        <v>7</v>
      </c>
      <c r="G19" s="94" t="s">
        <v>169</v>
      </c>
      <c r="H19" s="144"/>
      <c r="I19" s="144" t="s">
        <v>9</v>
      </c>
      <c r="J19" s="144" t="s">
        <v>336</v>
      </c>
    </row>
    <row r="20" spans="1:10">
      <c r="A20" s="58">
        <v>16</v>
      </c>
      <c r="B20" s="92" t="s">
        <v>181</v>
      </c>
      <c r="C20" s="95">
        <v>10.55</v>
      </c>
      <c r="D20" s="95">
        <v>5.37</v>
      </c>
      <c r="E20" s="95">
        <v>5.18</v>
      </c>
      <c r="F20" s="94" t="s">
        <v>7</v>
      </c>
      <c r="G20" s="94" t="s">
        <v>169</v>
      </c>
      <c r="H20" s="144"/>
      <c r="I20" s="144" t="s">
        <v>9</v>
      </c>
      <c r="J20" s="144" t="s">
        <v>336</v>
      </c>
    </row>
    <row r="21" spans="1:10" ht="30">
      <c r="A21" s="58">
        <v>17</v>
      </c>
      <c r="B21" s="92" t="s">
        <v>182</v>
      </c>
      <c r="C21" s="95">
        <v>50</v>
      </c>
      <c r="D21" s="95"/>
      <c r="E21" s="95">
        <v>50</v>
      </c>
      <c r="F21" s="94" t="s">
        <v>7</v>
      </c>
      <c r="G21" s="94" t="s">
        <v>169</v>
      </c>
      <c r="H21" s="144"/>
      <c r="I21" s="144" t="s">
        <v>9</v>
      </c>
      <c r="J21" s="144" t="s">
        <v>336</v>
      </c>
    </row>
    <row r="22" spans="1:10">
      <c r="A22" s="58">
        <v>18</v>
      </c>
      <c r="B22" s="92" t="s">
        <v>48</v>
      </c>
      <c r="C22" s="95">
        <v>3</v>
      </c>
      <c r="D22" s="95"/>
      <c r="E22" s="95">
        <v>3</v>
      </c>
      <c r="F22" s="94" t="s">
        <v>7</v>
      </c>
      <c r="G22" s="94" t="s">
        <v>169</v>
      </c>
      <c r="H22" s="144"/>
      <c r="I22" s="144" t="s">
        <v>9</v>
      </c>
      <c r="J22" s="144" t="s">
        <v>336</v>
      </c>
    </row>
    <row r="23" spans="1:10">
      <c r="A23" s="58">
        <v>19</v>
      </c>
      <c r="B23" s="35" t="s">
        <v>183</v>
      </c>
      <c r="C23" s="95">
        <v>0.04</v>
      </c>
      <c r="D23" s="95"/>
      <c r="E23" s="95">
        <v>0.04</v>
      </c>
      <c r="F23" s="94" t="s">
        <v>9</v>
      </c>
      <c r="G23" s="94" t="s">
        <v>169</v>
      </c>
      <c r="H23" s="144"/>
      <c r="I23" s="144" t="s">
        <v>22</v>
      </c>
      <c r="J23" s="144" t="s">
        <v>336</v>
      </c>
    </row>
    <row r="24" spans="1:10" ht="15.75">
      <c r="A24" s="140" t="s">
        <v>14</v>
      </c>
      <c r="B24" s="140" t="s">
        <v>15</v>
      </c>
      <c r="C24" s="141"/>
      <c r="D24" s="141"/>
      <c r="E24" s="141"/>
      <c r="F24" s="141"/>
      <c r="G24" s="142"/>
      <c r="H24" s="143"/>
      <c r="I24" s="143"/>
      <c r="J24" s="143"/>
    </row>
    <row r="25" spans="1:10" ht="31.9" customHeight="1">
      <c r="A25" s="58">
        <v>1</v>
      </c>
      <c r="B25" s="92" t="s">
        <v>185</v>
      </c>
      <c r="C25" s="144">
        <f>3000*60/10000*30%</f>
        <v>5.3999999999999995</v>
      </c>
      <c r="D25" s="144"/>
      <c r="E25" s="144">
        <v>5.4</v>
      </c>
      <c r="F25" s="58" t="s">
        <v>7</v>
      </c>
      <c r="G25" s="94" t="s">
        <v>169</v>
      </c>
      <c r="H25" s="144"/>
      <c r="I25" s="144" t="s">
        <v>9</v>
      </c>
      <c r="J25" s="144" t="s">
        <v>336</v>
      </c>
    </row>
    <row r="26" spans="1:10">
      <c r="A26" s="58">
        <v>2</v>
      </c>
      <c r="B26" s="92" t="s">
        <v>184</v>
      </c>
      <c r="C26" s="144">
        <v>1</v>
      </c>
      <c r="D26" s="144"/>
      <c r="E26" s="144">
        <v>1</v>
      </c>
      <c r="F26" s="58" t="s">
        <v>7</v>
      </c>
      <c r="G26" s="94" t="s">
        <v>169</v>
      </c>
      <c r="H26" s="144"/>
      <c r="I26" s="144" t="s">
        <v>23</v>
      </c>
      <c r="J26" s="144" t="s">
        <v>336</v>
      </c>
    </row>
    <row r="27" spans="1:10">
      <c r="A27" s="58">
        <v>3</v>
      </c>
      <c r="B27" s="92" t="s">
        <v>186</v>
      </c>
      <c r="C27" s="144">
        <v>0.04</v>
      </c>
      <c r="D27" s="144"/>
      <c r="E27" s="144">
        <v>0.04</v>
      </c>
      <c r="F27" s="58" t="s">
        <v>162</v>
      </c>
      <c r="G27" s="94" t="s">
        <v>169</v>
      </c>
      <c r="H27" s="144"/>
      <c r="I27" s="144" t="s">
        <v>9</v>
      </c>
      <c r="J27" s="144" t="s">
        <v>336</v>
      </c>
    </row>
    <row r="28" spans="1:10" ht="30">
      <c r="A28" s="58">
        <v>4</v>
      </c>
      <c r="B28" s="92" t="s">
        <v>187</v>
      </c>
      <c r="C28" s="144">
        <f>D28+E28</f>
        <v>4.7699999999999996</v>
      </c>
      <c r="D28" s="144">
        <v>4.3499999999999996</v>
      </c>
      <c r="E28" s="144">
        <v>0.42</v>
      </c>
      <c r="F28" s="58" t="s">
        <v>188</v>
      </c>
      <c r="G28" s="94" t="s">
        <v>169</v>
      </c>
      <c r="H28" s="144"/>
      <c r="I28" s="144" t="s">
        <v>140</v>
      </c>
      <c r="J28" s="144" t="s">
        <v>336</v>
      </c>
    </row>
    <row r="29" spans="1:10" s="209" customFormat="1" ht="30" customHeight="1">
      <c r="A29" s="133" t="s">
        <v>439</v>
      </c>
      <c r="B29" s="208" t="s">
        <v>440</v>
      </c>
      <c r="C29" s="207"/>
      <c r="D29" s="207"/>
      <c r="E29" s="207"/>
      <c r="F29" s="133"/>
      <c r="G29" s="207"/>
      <c r="H29" s="160"/>
      <c r="I29" s="160"/>
      <c r="J29" s="160"/>
    </row>
    <row r="30" spans="1:10" s="209" customFormat="1" ht="31.5">
      <c r="A30" s="212"/>
      <c r="B30" s="211" t="s">
        <v>449</v>
      </c>
      <c r="C30" s="193"/>
      <c r="D30" s="193"/>
      <c r="E30" s="193"/>
      <c r="F30" s="212"/>
      <c r="G30" s="193"/>
      <c r="H30" s="193"/>
      <c r="I30" s="193"/>
      <c r="J30" s="126" t="s">
        <v>443</v>
      </c>
    </row>
  </sheetData>
  <pageMargins left="0.46" right="0.2" top="0.39" bottom="0.75" header="0.3" footer="0.3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6" workbookViewId="0">
      <selection activeCell="A28" sqref="A28:XFD29"/>
    </sheetView>
  </sheetViews>
  <sheetFormatPr defaultRowHeight="15"/>
  <cols>
    <col min="1" max="1" width="5.85546875" customWidth="1"/>
    <col min="2" max="2" width="36.28515625" customWidth="1"/>
    <col min="3" max="3" width="6.42578125" customWidth="1"/>
    <col min="4" max="4" width="6" customWidth="1"/>
    <col min="5" max="5" width="5.7109375" customWidth="1"/>
    <col min="6" max="6" width="13" customWidth="1"/>
    <col min="7" max="7" width="15.140625" customWidth="1"/>
    <col min="8" max="8" width="11.28515625" customWidth="1"/>
    <col min="9" max="9" width="8.5703125" customWidth="1"/>
    <col min="10" max="10" width="12.28515625" customWidth="1"/>
  </cols>
  <sheetData>
    <row r="1" spans="1:10" s="3" customFormat="1" ht="15.75" customHeight="1">
      <c r="A1" s="1" t="s">
        <v>424</v>
      </c>
      <c r="B1" s="1"/>
      <c r="C1" s="1"/>
      <c r="D1" s="1"/>
      <c r="E1" s="1"/>
      <c r="F1" s="1"/>
      <c r="G1" s="1"/>
      <c r="H1" s="1"/>
      <c r="I1" s="1"/>
      <c r="J1" s="2"/>
    </row>
    <row r="3" spans="1:10" ht="47.2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8" t="s">
        <v>6</v>
      </c>
      <c r="H3" s="17" t="s">
        <v>17</v>
      </c>
      <c r="I3" s="17" t="s">
        <v>18</v>
      </c>
      <c r="J3" s="106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3"/>
      <c r="H4" s="24"/>
      <c r="I4" s="24"/>
      <c r="J4" s="24"/>
    </row>
    <row r="5" spans="1:10" s="98" customFormat="1" ht="15.75">
      <c r="A5" s="173">
        <v>1</v>
      </c>
      <c r="B5" s="138" t="s">
        <v>143</v>
      </c>
      <c r="C5" s="170">
        <v>7</v>
      </c>
      <c r="D5" s="170"/>
      <c r="E5" s="170">
        <v>7</v>
      </c>
      <c r="F5" s="126" t="s">
        <v>7</v>
      </c>
      <c r="G5" s="126" t="s">
        <v>144</v>
      </c>
      <c r="H5" s="174"/>
      <c r="I5" s="174" t="s">
        <v>11</v>
      </c>
      <c r="J5" s="174" t="s">
        <v>336</v>
      </c>
    </row>
    <row r="6" spans="1:10" s="98" customFormat="1" ht="31.5">
      <c r="A6" s="173">
        <v>2</v>
      </c>
      <c r="B6" s="138" t="s">
        <v>76</v>
      </c>
      <c r="C6" s="170">
        <v>252</v>
      </c>
      <c r="D6" s="170"/>
      <c r="E6" s="170">
        <v>252</v>
      </c>
      <c r="F6" s="126" t="s">
        <v>7</v>
      </c>
      <c r="G6" s="126" t="s">
        <v>144</v>
      </c>
      <c r="H6" s="174"/>
      <c r="I6" s="174" t="s">
        <v>11</v>
      </c>
      <c r="J6" s="174" t="s">
        <v>336</v>
      </c>
    </row>
    <row r="7" spans="1:10" s="98" customFormat="1" ht="15.75">
      <c r="A7" s="173">
        <v>3</v>
      </c>
      <c r="B7" s="138" t="s">
        <v>34</v>
      </c>
      <c r="C7" s="158">
        <v>1</v>
      </c>
      <c r="D7" s="158"/>
      <c r="E7" s="158">
        <v>1</v>
      </c>
      <c r="F7" s="126" t="s">
        <v>35</v>
      </c>
      <c r="G7" s="126" t="s">
        <v>144</v>
      </c>
      <c r="H7" s="19"/>
      <c r="I7" s="174" t="s">
        <v>19</v>
      </c>
      <c r="J7" s="174" t="s">
        <v>336</v>
      </c>
    </row>
    <row r="8" spans="1:10" s="98" customFormat="1" ht="15.75">
      <c r="A8" s="173">
        <v>4</v>
      </c>
      <c r="B8" s="138" t="s">
        <v>145</v>
      </c>
      <c r="C8" s="175">
        <v>0.8</v>
      </c>
      <c r="D8" s="170"/>
      <c r="E8" s="175">
        <v>0.8</v>
      </c>
      <c r="F8" s="126" t="s">
        <v>7</v>
      </c>
      <c r="G8" s="176" t="s">
        <v>144</v>
      </c>
      <c r="H8" s="19"/>
      <c r="I8" s="174" t="s">
        <v>26</v>
      </c>
      <c r="J8" s="174" t="s">
        <v>336</v>
      </c>
    </row>
    <row r="9" spans="1:10" s="98" customFormat="1" ht="15.75">
      <c r="A9" s="173">
        <v>5</v>
      </c>
      <c r="B9" s="138" t="s">
        <v>146</v>
      </c>
      <c r="C9" s="170">
        <v>25</v>
      </c>
      <c r="D9" s="170"/>
      <c r="E9" s="170">
        <v>25</v>
      </c>
      <c r="F9" s="126" t="s">
        <v>7</v>
      </c>
      <c r="G9" s="126" t="s">
        <v>144</v>
      </c>
      <c r="H9" s="19"/>
      <c r="I9" s="174" t="s">
        <v>24</v>
      </c>
      <c r="J9" s="174" t="s">
        <v>336</v>
      </c>
    </row>
    <row r="10" spans="1:10" s="98" customFormat="1" ht="15.75">
      <c r="A10" s="173">
        <v>6</v>
      </c>
      <c r="B10" s="138" t="s">
        <v>147</v>
      </c>
      <c r="C10" s="158">
        <v>0.3</v>
      </c>
      <c r="D10" s="158"/>
      <c r="E10" s="158">
        <v>0.3</v>
      </c>
      <c r="F10" s="126" t="s">
        <v>7</v>
      </c>
      <c r="G10" s="126" t="s">
        <v>144</v>
      </c>
      <c r="H10" s="19"/>
      <c r="I10" s="174" t="s">
        <v>8</v>
      </c>
      <c r="J10" s="174" t="s">
        <v>336</v>
      </c>
    </row>
    <row r="11" spans="1:10" s="98" customFormat="1" ht="15.75">
      <c r="A11" s="173">
        <v>7</v>
      </c>
      <c r="B11" s="138" t="s">
        <v>148</v>
      </c>
      <c r="C11" s="158">
        <v>2.5</v>
      </c>
      <c r="D11" s="158"/>
      <c r="E11" s="158">
        <v>2.5</v>
      </c>
      <c r="F11" s="126" t="s">
        <v>7</v>
      </c>
      <c r="G11" s="126" t="s">
        <v>144</v>
      </c>
      <c r="H11" s="19"/>
      <c r="I11" s="174" t="s">
        <v>138</v>
      </c>
      <c r="J11" s="174" t="s">
        <v>336</v>
      </c>
    </row>
    <row r="12" spans="1:10" s="98" customFormat="1" ht="31.5">
      <c r="A12" s="173">
        <v>8</v>
      </c>
      <c r="B12" s="138" t="s">
        <v>149</v>
      </c>
      <c r="C12" s="158">
        <v>0.46</v>
      </c>
      <c r="D12" s="158">
        <v>0.26</v>
      </c>
      <c r="E12" s="158">
        <v>0.2</v>
      </c>
      <c r="F12" s="126" t="s">
        <v>150</v>
      </c>
      <c r="G12" s="126" t="s">
        <v>144</v>
      </c>
      <c r="H12" s="20" t="s">
        <v>151</v>
      </c>
      <c r="I12" s="174" t="s">
        <v>20</v>
      </c>
      <c r="J12" s="174" t="s">
        <v>336</v>
      </c>
    </row>
    <row r="13" spans="1:10" s="98" customFormat="1" ht="31.5">
      <c r="A13" s="173">
        <v>9</v>
      </c>
      <c r="B13" s="138" t="s">
        <v>152</v>
      </c>
      <c r="C13" s="158">
        <v>0.28000000000000003</v>
      </c>
      <c r="D13" s="158">
        <v>0.16</v>
      </c>
      <c r="E13" s="158">
        <v>0.12</v>
      </c>
      <c r="F13" s="126" t="s">
        <v>35</v>
      </c>
      <c r="G13" s="126" t="s">
        <v>144</v>
      </c>
      <c r="H13" s="20"/>
      <c r="I13" s="174" t="s">
        <v>20</v>
      </c>
      <c r="J13" s="174" t="s">
        <v>336</v>
      </c>
    </row>
    <row r="14" spans="1:10" s="98" customFormat="1" ht="31.5">
      <c r="A14" s="173">
        <v>10</v>
      </c>
      <c r="B14" s="138" t="s">
        <v>153</v>
      </c>
      <c r="C14" s="158">
        <v>0.46</v>
      </c>
      <c r="D14" s="158">
        <v>0.26</v>
      </c>
      <c r="E14" s="158">
        <v>0.2</v>
      </c>
      <c r="F14" s="126" t="s">
        <v>35</v>
      </c>
      <c r="G14" s="126" t="s">
        <v>144</v>
      </c>
      <c r="H14" s="20"/>
      <c r="I14" s="174" t="s">
        <v>20</v>
      </c>
      <c r="J14" s="174" t="s">
        <v>336</v>
      </c>
    </row>
    <row r="15" spans="1:10" s="98" customFormat="1" ht="47.25">
      <c r="A15" s="173">
        <v>11</v>
      </c>
      <c r="B15" s="138" t="s">
        <v>154</v>
      </c>
      <c r="C15" s="158">
        <v>0.67</v>
      </c>
      <c r="D15" s="158"/>
      <c r="E15" s="158">
        <v>0.67</v>
      </c>
      <c r="F15" s="126" t="s">
        <v>7</v>
      </c>
      <c r="G15" s="126" t="s">
        <v>144</v>
      </c>
      <c r="H15" s="20" t="s">
        <v>155</v>
      </c>
      <c r="I15" s="174" t="s">
        <v>20</v>
      </c>
      <c r="J15" s="174" t="s">
        <v>336</v>
      </c>
    </row>
    <row r="16" spans="1:10" s="98" customFormat="1" ht="31.5">
      <c r="A16" s="173">
        <v>12</v>
      </c>
      <c r="B16" s="138" t="s">
        <v>156</v>
      </c>
      <c r="C16" s="158">
        <v>27.5</v>
      </c>
      <c r="D16" s="158"/>
      <c r="E16" s="158">
        <v>27.5</v>
      </c>
      <c r="F16" s="126" t="s">
        <v>7</v>
      </c>
      <c r="G16" s="126" t="s">
        <v>157</v>
      </c>
      <c r="H16" s="19"/>
      <c r="I16" s="174" t="s">
        <v>20</v>
      </c>
      <c r="J16" s="174" t="s">
        <v>336</v>
      </c>
    </row>
    <row r="17" spans="1:10" s="98" customFormat="1" ht="15.75">
      <c r="A17" s="173">
        <v>13</v>
      </c>
      <c r="B17" s="138" t="s">
        <v>158</v>
      </c>
      <c r="C17" s="158">
        <v>4.51</v>
      </c>
      <c r="D17" s="158">
        <v>3.51</v>
      </c>
      <c r="E17" s="158">
        <v>1</v>
      </c>
      <c r="F17" s="126" t="s">
        <v>7</v>
      </c>
      <c r="G17" s="126" t="s">
        <v>144</v>
      </c>
      <c r="H17" s="174"/>
      <c r="I17" s="174" t="s">
        <v>9</v>
      </c>
      <c r="J17" s="174" t="s">
        <v>336</v>
      </c>
    </row>
    <row r="18" spans="1:10" s="98" customFormat="1" ht="15.75">
      <c r="A18" s="173">
        <v>14</v>
      </c>
      <c r="B18" s="138" t="s">
        <v>159</v>
      </c>
      <c r="C18" s="158">
        <v>17.82</v>
      </c>
      <c r="D18" s="158"/>
      <c r="E18" s="158">
        <v>17.82</v>
      </c>
      <c r="F18" s="126" t="s">
        <v>7</v>
      </c>
      <c r="G18" s="126" t="s">
        <v>144</v>
      </c>
      <c r="H18" s="174"/>
      <c r="I18" s="174" t="s">
        <v>9</v>
      </c>
      <c r="J18" s="174" t="s">
        <v>336</v>
      </c>
    </row>
    <row r="19" spans="1:10" s="98" customFormat="1" ht="15.75">
      <c r="A19" s="173">
        <v>15</v>
      </c>
      <c r="B19" s="138" t="s">
        <v>48</v>
      </c>
      <c r="C19" s="158">
        <v>5</v>
      </c>
      <c r="D19" s="158"/>
      <c r="E19" s="158">
        <v>5</v>
      </c>
      <c r="F19" s="126" t="s">
        <v>7</v>
      </c>
      <c r="G19" s="126" t="s">
        <v>144</v>
      </c>
      <c r="H19" s="174"/>
      <c r="I19" s="174" t="s">
        <v>9</v>
      </c>
      <c r="J19" s="174" t="s">
        <v>336</v>
      </c>
    </row>
    <row r="20" spans="1:10" s="98" customFormat="1" ht="31.5">
      <c r="A20" s="173">
        <v>16</v>
      </c>
      <c r="B20" s="138" t="s">
        <v>160</v>
      </c>
      <c r="C20" s="158">
        <v>7.0000000000000007E-2</v>
      </c>
      <c r="D20" s="158"/>
      <c r="E20" s="158">
        <v>7.0000000000000007E-2</v>
      </c>
      <c r="F20" s="126" t="s">
        <v>21</v>
      </c>
      <c r="G20" s="126" t="s">
        <v>144</v>
      </c>
      <c r="H20" s="174"/>
      <c r="I20" s="174" t="s">
        <v>132</v>
      </c>
      <c r="J20" s="174" t="s">
        <v>336</v>
      </c>
    </row>
    <row r="21" spans="1:10" s="98" customFormat="1" ht="15.75">
      <c r="A21" s="173">
        <v>17</v>
      </c>
      <c r="B21" s="138" t="s">
        <v>161</v>
      </c>
      <c r="C21" s="158">
        <v>0.8</v>
      </c>
      <c r="D21" s="158"/>
      <c r="E21" s="158">
        <v>0.8</v>
      </c>
      <c r="F21" s="126" t="s">
        <v>7</v>
      </c>
      <c r="G21" s="126" t="s">
        <v>144</v>
      </c>
      <c r="H21" s="174"/>
      <c r="I21" s="174" t="s">
        <v>162</v>
      </c>
      <c r="J21" s="174" t="s">
        <v>336</v>
      </c>
    </row>
    <row r="22" spans="1:10" ht="15.75">
      <c r="A22" s="25" t="s">
        <v>14</v>
      </c>
      <c r="B22" s="26" t="s">
        <v>15</v>
      </c>
      <c r="C22" s="27"/>
      <c r="D22" s="27"/>
      <c r="E22" s="27"/>
      <c r="F22" s="27"/>
      <c r="G22" s="28"/>
      <c r="H22" s="24"/>
      <c r="I22" s="24"/>
      <c r="J22" s="24"/>
    </row>
    <row r="23" spans="1:10" ht="31.5">
      <c r="A23" s="173">
        <v>1</v>
      </c>
      <c r="B23" s="138" t="s">
        <v>164</v>
      </c>
      <c r="C23" s="174">
        <v>4.1399999999999997</v>
      </c>
      <c r="D23" s="174">
        <f>C23-E23</f>
        <v>3.2199999999999998</v>
      </c>
      <c r="E23" s="174">
        <f>4600*2/10000</f>
        <v>0.92</v>
      </c>
      <c r="F23" s="173" t="s">
        <v>7</v>
      </c>
      <c r="G23" s="126" t="s">
        <v>144</v>
      </c>
      <c r="H23" s="174"/>
      <c r="I23" s="174" t="s">
        <v>20</v>
      </c>
      <c r="J23" s="174" t="s">
        <v>336</v>
      </c>
    </row>
    <row r="24" spans="1:10" ht="15.75">
      <c r="A24" s="173">
        <v>2</v>
      </c>
      <c r="B24" s="138" t="s">
        <v>165</v>
      </c>
      <c r="C24" s="174">
        <f>4600*60/10000*30%</f>
        <v>8.2799999999999994</v>
      </c>
      <c r="D24" s="174"/>
      <c r="E24" s="174">
        <v>8.2799999999999994</v>
      </c>
      <c r="F24" s="173" t="s">
        <v>7</v>
      </c>
      <c r="G24" s="126" t="s">
        <v>144</v>
      </c>
      <c r="H24" s="174"/>
      <c r="I24" s="174" t="s">
        <v>9</v>
      </c>
      <c r="J24" s="174" t="s">
        <v>336</v>
      </c>
    </row>
    <row r="25" spans="1:10" ht="31.5">
      <c r="A25" s="173">
        <v>3</v>
      </c>
      <c r="B25" s="138" t="s">
        <v>166</v>
      </c>
      <c r="C25" s="174">
        <f>1300*9/10000</f>
        <v>1.17</v>
      </c>
      <c r="D25" s="174">
        <v>0.7</v>
      </c>
      <c r="E25" s="174">
        <v>0.47</v>
      </c>
      <c r="F25" s="173" t="s">
        <v>7</v>
      </c>
      <c r="G25" s="126" t="s">
        <v>144</v>
      </c>
      <c r="H25" s="174"/>
      <c r="I25" s="174" t="s">
        <v>20</v>
      </c>
      <c r="J25" s="174" t="s">
        <v>336</v>
      </c>
    </row>
    <row r="26" spans="1:10" ht="15.75">
      <c r="A26" s="173">
        <v>4</v>
      </c>
      <c r="B26" s="138" t="s">
        <v>167</v>
      </c>
      <c r="C26" s="174">
        <f>1300*60/10000*30%</f>
        <v>2.34</v>
      </c>
      <c r="D26" s="174"/>
      <c r="E26" s="174">
        <v>2.34</v>
      </c>
      <c r="F26" s="173" t="s">
        <v>7</v>
      </c>
      <c r="G26" s="126" t="s">
        <v>144</v>
      </c>
      <c r="H26" s="174"/>
      <c r="I26" s="174" t="s">
        <v>9</v>
      </c>
      <c r="J26" s="174" t="s">
        <v>336</v>
      </c>
    </row>
    <row r="27" spans="1:10" ht="15.75">
      <c r="A27" s="173">
        <v>5</v>
      </c>
      <c r="B27" s="138" t="s">
        <v>168</v>
      </c>
      <c r="C27" s="174">
        <f>1600*60/10000*30%</f>
        <v>2.88</v>
      </c>
      <c r="D27" s="174"/>
      <c r="E27" s="174">
        <v>2.88</v>
      </c>
      <c r="F27" s="173" t="s">
        <v>7</v>
      </c>
      <c r="G27" s="126" t="s">
        <v>144</v>
      </c>
      <c r="H27" s="174"/>
      <c r="I27" s="174" t="s">
        <v>9</v>
      </c>
      <c r="J27" s="174" t="s">
        <v>336</v>
      </c>
    </row>
    <row r="28" spans="1:10" s="209" customFormat="1" ht="30" customHeight="1">
      <c r="A28" s="133" t="s">
        <v>439</v>
      </c>
      <c r="B28" s="208" t="s">
        <v>440</v>
      </c>
      <c r="C28" s="207"/>
      <c r="D28" s="207"/>
      <c r="E28" s="207"/>
      <c r="F28" s="133"/>
      <c r="G28" s="207"/>
      <c r="H28" s="160"/>
      <c r="I28" s="160"/>
      <c r="J28" s="160"/>
    </row>
    <row r="29" spans="1:10" s="209" customFormat="1" ht="31.5">
      <c r="A29" s="212"/>
      <c r="B29" s="211" t="s">
        <v>452</v>
      </c>
      <c r="C29" s="193"/>
      <c r="D29" s="193"/>
      <c r="E29" s="193"/>
      <c r="F29" s="212"/>
      <c r="G29" s="193"/>
      <c r="H29" s="193"/>
      <c r="I29" s="193"/>
      <c r="J29" s="126" t="s">
        <v>443</v>
      </c>
    </row>
  </sheetData>
  <pageMargins left="0.45" right="0.2" top="0.43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16" workbookViewId="0">
      <selection activeCell="A27" sqref="A27:XFD28"/>
    </sheetView>
  </sheetViews>
  <sheetFormatPr defaultRowHeight="15"/>
  <cols>
    <col min="2" max="2" width="37.85546875" customWidth="1"/>
    <col min="3" max="3" width="6.42578125" customWidth="1"/>
    <col min="4" max="4" width="6" customWidth="1"/>
    <col min="5" max="5" width="5.7109375" customWidth="1"/>
    <col min="6" max="6" width="14.42578125" customWidth="1"/>
    <col min="7" max="7" width="9.28515625" customWidth="1"/>
    <col min="8" max="8" width="8.28515625" customWidth="1"/>
    <col min="9" max="9" width="8.5703125" customWidth="1"/>
    <col min="10" max="10" width="13" customWidth="1"/>
  </cols>
  <sheetData>
    <row r="1" spans="1:10" s="3" customFormat="1" ht="32.450000000000003" customHeight="1">
      <c r="A1" s="247" t="s">
        <v>426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10" ht="47.25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6" t="s">
        <v>6</v>
      </c>
      <c r="H3" s="17" t="s">
        <v>17</v>
      </c>
      <c r="I3" s="17" t="s">
        <v>18</v>
      </c>
      <c r="J3" s="133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1"/>
      <c r="H4" s="24"/>
      <c r="I4" s="24"/>
      <c r="J4" s="24"/>
    </row>
    <row r="5" spans="1:10" ht="15.75">
      <c r="A5" s="173">
        <v>1</v>
      </c>
      <c r="B5" s="138" t="s">
        <v>34</v>
      </c>
      <c r="C5" s="158">
        <v>1</v>
      </c>
      <c r="D5" s="158"/>
      <c r="E5" s="168">
        <v>1</v>
      </c>
      <c r="F5" s="126" t="s">
        <v>35</v>
      </c>
      <c r="G5" s="126" t="s">
        <v>124</v>
      </c>
      <c r="H5" s="177"/>
      <c r="I5" s="177" t="s">
        <v>19</v>
      </c>
      <c r="J5" s="174" t="s">
        <v>336</v>
      </c>
    </row>
    <row r="6" spans="1:10" ht="15.75">
      <c r="A6" s="173">
        <v>2</v>
      </c>
      <c r="B6" s="138" t="s">
        <v>125</v>
      </c>
      <c r="C6" s="175">
        <v>0.12</v>
      </c>
      <c r="D6" s="170"/>
      <c r="E6" s="175">
        <v>0.12</v>
      </c>
      <c r="F6" s="126" t="s">
        <v>7</v>
      </c>
      <c r="G6" s="176" t="s">
        <v>124</v>
      </c>
      <c r="H6" s="177"/>
      <c r="I6" s="177" t="s">
        <v>26</v>
      </c>
      <c r="J6" s="174" t="s">
        <v>336</v>
      </c>
    </row>
    <row r="7" spans="1:10" ht="15.75">
      <c r="A7" s="173">
        <v>3</v>
      </c>
      <c r="B7" s="138" t="s">
        <v>126</v>
      </c>
      <c r="C7" s="158">
        <v>10</v>
      </c>
      <c r="D7" s="158"/>
      <c r="E7" s="158">
        <v>10</v>
      </c>
      <c r="F7" s="126" t="s">
        <v>7</v>
      </c>
      <c r="G7" s="126" t="s">
        <v>124</v>
      </c>
      <c r="H7" s="177"/>
      <c r="I7" s="177" t="s">
        <v>8</v>
      </c>
      <c r="J7" s="174" t="s">
        <v>336</v>
      </c>
    </row>
    <row r="8" spans="1:10" ht="31.5">
      <c r="A8" s="173">
        <v>4</v>
      </c>
      <c r="B8" s="138" t="s">
        <v>455</v>
      </c>
      <c r="C8" s="158">
        <v>1.8599999999999999</v>
      </c>
      <c r="D8" s="158">
        <v>0.68</v>
      </c>
      <c r="E8" s="158">
        <v>1.18</v>
      </c>
      <c r="F8" s="126" t="s">
        <v>35</v>
      </c>
      <c r="G8" s="126" t="s">
        <v>124</v>
      </c>
      <c r="H8" s="177"/>
      <c r="I8" s="177" t="s">
        <v>20</v>
      </c>
      <c r="J8" s="174" t="s">
        <v>336</v>
      </c>
    </row>
    <row r="9" spans="1:10" ht="31.5">
      <c r="A9" s="173">
        <v>5</v>
      </c>
      <c r="B9" s="138" t="s">
        <v>456</v>
      </c>
      <c r="C9" s="158">
        <v>3.08</v>
      </c>
      <c r="D9" s="158">
        <v>1.96</v>
      </c>
      <c r="E9" s="158">
        <v>1.1200000000000001</v>
      </c>
      <c r="F9" s="126" t="s">
        <v>9</v>
      </c>
      <c r="G9" s="126" t="s">
        <v>124</v>
      </c>
      <c r="H9" s="177"/>
      <c r="I9" s="177" t="s">
        <v>20</v>
      </c>
      <c r="J9" s="174" t="s">
        <v>336</v>
      </c>
    </row>
    <row r="10" spans="1:10" ht="31.5">
      <c r="A10" s="173">
        <v>6</v>
      </c>
      <c r="B10" s="138" t="s">
        <v>457</v>
      </c>
      <c r="C10" s="158">
        <v>1.8199999999999998</v>
      </c>
      <c r="D10" s="158">
        <v>0.66</v>
      </c>
      <c r="E10" s="158">
        <v>1.1599999999999999</v>
      </c>
      <c r="F10" s="126" t="s">
        <v>127</v>
      </c>
      <c r="G10" s="126" t="s">
        <v>124</v>
      </c>
      <c r="H10" s="177"/>
      <c r="I10" s="177" t="s">
        <v>20</v>
      </c>
      <c r="J10" s="174" t="s">
        <v>336</v>
      </c>
    </row>
    <row r="11" spans="1:10" ht="31.5">
      <c r="A11" s="173">
        <v>7</v>
      </c>
      <c r="B11" s="138" t="s">
        <v>458</v>
      </c>
      <c r="C11" s="158">
        <v>2.09</v>
      </c>
      <c r="D11" s="158">
        <v>1.33</v>
      </c>
      <c r="E11" s="158">
        <v>0.76</v>
      </c>
      <c r="F11" s="126" t="s">
        <v>35</v>
      </c>
      <c r="G11" s="126" t="s">
        <v>124</v>
      </c>
      <c r="H11" s="177"/>
      <c r="I11" s="177" t="s">
        <v>20</v>
      </c>
      <c r="J11" s="174" t="s">
        <v>336</v>
      </c>
    </row>
    <row r="12" spans="1:10" ht="31.5">
      <c r="A12" s="173">
        <v>8</v>
      </c>
      <c r="B12" s="138" t="s">
        <v>454</v>
      </c>
      <c r="C12" s="158">
        <v>1.26</v>
      </c>
      <c r="D12" s="158">
        <v>0.72</v>
      </c>
      <c r="E12" s="158">
        <v>0.54</v>
      </c>
      <c r="F12" s="126" t="s">
        <v>35</v>
      </c>
      <c r="G12" s="126" t="s">
        <v>124</v>
      </c>
      <c r="H12" s="177"/>
      <c r="I12" s="177" t="s">
        <v>20</v>
      </c>
      <c r="J12" s="174" t="s">
        <v>336</v>
      </c>
    </row>
    <row r="13" spans="1:10" ht="15.75">
      <c r="A13" s="173">
        <v>9</v>
      </c>
      <c r="B13" s="138" t="s">
        <v>48</v>
      </c>
      <c r="C13" s="158">
        <v>6.5</v>
      </c>
      <c r="D13" s="158"/>
      <c r="E13" s="158">
        <v>6.5</v>
      </c>
      <c r="F13" s="126" t="s">
        <v>7</v>
      </c>
      <c r="G13" s="126" t="s">
        <v>124</v>
      </c>
      <c r="H13" s="177"/>
      <c r="I13" s="177" t="s">
        <v>9</v>
      </c>
      <c r="J13" s="174" t="s">
        <v>336</v>
      </c>
    </row>
    <row r="14" spans="1:10" ht="15.75">
      <c r="A14" s="173">
        <v>10</v>
      </c>
      <c r="B14" s="138" t="s">
        <v>128</v>
      </c>
      <c r="C14" s="158">
        <v>0.05</v>
      </c>
      <c r="D14" s="158"/>
      <c r="E14" s="158">
        <v>0.05</v>
      </c>
      <c r="F14" s="126" t="s">
        <v>9</v>
      </c>
      <c r="G14" s="126" t="s">
        <v>124</v>
      </c>
      <c r="H14" s="177"/>
      <c r="I14" s="177" t="s">
        <v>132</v>
      </c>
      <c r="J14" s="174" t="s">
        <v>336</v>
      </c>
    </row>
    <row r="15" spans="1:10" ht="15.75">
      <c r="A15" s="173">
        <v>11</v>
      </c>
      <c r="B15" s="138" t="s">
        <v>129</v>
      </c>
      <c r="C15" s="158">
        <v>0.05</v>
      </c>
      <c r="D15" s="158"/>
      <c r="E15" s="158">
        <v>0.05</v>
      </c>
      <c r="F15" s="126" t="s">
        <v>9</v>
      </c>
      <c r="G15" s="126" t="s">
        <v>124</v>
      </c>
      <c r="H15" s="177"/>
      <c r="I15" s="177" t="s">
        <v>132</v>
      </c>
      <c r="J15" s="174" t="s">
        <v>336</v>
      </c>
    </row>
    <row r="16" spans="1:10" ht="15.75">
      <c r="A16" s="173">
        <v>12</v>
      </c>
      <c r="B16" s="138" t="s">
        <v>130</v>
      </c>
      <c r="C16" s="158">
        <v>0.05</v>
      </c>
      <c r="D16" s="158"/>
      <c r="E16" s="158">
        <v>0.05</v>
      </c>
      <c r="F16" s="126" t="s">
        <v>9</v>
      </c>
      <c r="G16" s="126" t="s">
        <v>124</v>
      </c>
      <c r="H16" s="177"/>
      <c r="I16" s="177" t="s">
        <v>132</v>
      </c>
      <c r="J16" s="174" t="s">
        <v>336</v>
      </c>
    </row>
    <row r="17" spans="1:10" ht="15.75">
      <c r="A17" s="173">
        <v>13</v>
      </c>
      <c r="B17" s="138" t="s">
        <v>131</v>
      </c>
      <c r="C17" s="158">
        <v>0.54</v>
      </c>
      <c r="D17" s="158"/>
      <c r="E17" s="158">
        <v>0.54</v>
      </c>
      <c r="F17" s="126" t="s">
        <v>7</v>
      </c>
      <c r="G17" s="126" t="s">
        <v>124</v>
      </c>
      <c r="H17" s="177"/>
      <c r="I17" s="177" t="s">
        <v>133</v>
      </c>
      <c r="J17" s="174" t="s">
        <v>336</v>
      </c>
    </row>
    <row r="18" spans="1:10" ht="15.75">
      <c r="A18" s="25" t="s">
        <v>14</v>
      </c>
      <c r="B18" s="26" t="s">
        <v>15</v>
      </c>
      <c r="C18" s="27"/>
      <c r="D18" s="27"/>
      <c r="E18" s="27"/>
      <c r="F18" s="27"/>
      <c r="G18" s="27"/>
      <c r="H18" s="24"/>
      <c r="I18" s="24"/>
      <c r="J18" s="24"/>
    </row>
    <row r="19" spans="1:10" ht="15.75">
      <c r="A19" s="178">
        <v>1</v>
      </c>
      <c r="B19" s="138" t="s">
        <v>391</v>
      </c>
      <c r="C19" s="174">
        <v>1.38</v>
      </c>
      <c r="D19" s="174"/>
      <c r="E19" s="174">
        <v>1.38</v>
      </c>
      <c r="F19" s="173" t="s">
        <v>9</v>
      </c>
      <c r="G19" s="174" t="s">
        <v>124</v>
      </c>
      <c r="H19" s="174"/>
      <c r="I19" s="174" t="s">
        <v>20</v>
      </c>
      <c r="J19" s="174" t="s">
        <v>336</v>
      </c>
    </row>
    <row r="20" spans="1:10" ht="31.5">
      <c r="A20" s="173">
        <v>2</v>
      </c>
      <c r="B20" s="138" t="s">
        <v>392</v>
      </c>
      <c r="C20" s="174">
        <v>0.53</v>
      </c>
      <c r="D20" s="174"/>
      <c r="E20" s="174">
        <v>0.53</v>
      </c>
      <c r="F20" s="20" t="s">
        <v>136</v>
      </c>
      <c r="G20" s="174" t="s">
        <v>124</v>
      </c>
      <c r="H20" s="174"/>
      <c r="I20" s="174" t="s">
        <v>20</v>
      </c>
      <c r="J20" s="174" t="s">
        <v>336</v>
      </c>
    </row>
    <row r="21" spans="1:10" ht="15.75">
      <c r="A21" s="178">
        <v>3</v>
      </c>
      <c r="B21" s="174" t="s">
        <v>134</v>
      </c>
      <c r="C21" s="174">
        <v>0.49</v>
      </c>
      <c r="D21" s="174">
        <f>C21-E21</f>
        <v>0.20999999999999996</v>
      </c>
      <c r="E21" s="174">
        <v>0.28000000000000003</v>
      </c>
      <c r="F21" s="173" t="s">
        <v>7</v>
      </c>
      <c r="G21" s="174" t="s">
        <v>124</v>
      </c>
      <c r="H21" s="174"/>
      <c r="I21" s="174" t="s">
        <v>140</v>
      </c>
      <c r="J21" s="174" t="s">
        <v>336</v>
      </c>
    </row>
    <row r="22" spans="1:10" ht="15.75">
      <c r="A22" s="173">
        <v>4</v>
      </c>
      <c r="B22" s="174" t="s">
        <v>425</v>
      </c>
      <c r="C22" s="174">
        <v>0.25</v>
      </c>
      <c r="D22" s="174"/>
      <c r="E22" s="174">
        <v>0.25</v>
      </c>
      <c r="F22" s="173" t="s">
        <v>20</v>
      </c>
      <c r="G22" s="174" t="s">
        <v>124</v>
      </c>
      <c r="H22" s="174"/>
      <c r="I22" s="174" t="s">
        <v>141</v>
      </c>
      <c r="J22" s="174" t="s">
        <v>336</v>
      </c>
    </row>
    <row r="23" spans="1:10" ht="15.75">
      <c r="A23" s="178">
        <v>5</v>
      </c>
      <c r="B23" s="174" t="s">
        <v>135</v>
      </c>
      <c r="C23" s="174">
        <v>0.28000000000000003</v>
      </c>
      <c r="D23" s="174">
        <v>0.18</v>
      </c>
      <c r="E23" s="174">
        <v>0.1</v>
      </c>
      <c r="F23" s="173" t="s">
        <v>140</v>
      </c>
      <c r="G23" s="174" t="s">
        <v>124</v>
      </c>
      <c r="H23" s="174"/>
      <c r="I23" s="174" t="s">
        <v>21</v>
      </c>
      <c r="J23" s="174" t="s">
        <v>336</v>
      </c>
    </row>
    <row r="24" spans="1:10" ht="15.75">
      <c r="A24" s="173">
        <v>6</v>
      </c>
      <c r="B24" s="174" t="s">
        <v>137</v>
      </c>
      <c r="C24" s="174">
        <v>0.15</v>
      </c>
      <c r="D24" s="174"/>
      <c r="E24" s="174">
        <v>0.15</v>
      </c>
      <c r="F24" s="173" t="s">
        <v>9</v>
      </c>
      <c r="G24" s="174" t="s">
        <v>124</v>
      </c>
      <c r="H24" s="174"/>
      <c r="I24" s="174" t="s">
        <v>138</v>
      </c>
      <c r="J24" s="174" t="s">
        <v>336</v>
      </c>
    </row>
    <row r="25" spans="1:10" ht="15.75">
      <c r="A25" s="178">
        <v>7</v>
      </c>
      <c r="B25" s="174" t="s">
        <v>139</v>
      </c>
      <c r="C25" s="174">
        <v>1.05</v>
      </c>
      <c r="D25" s="174"/>
      <c r="E25" s="174">
        <v>1.05</v>
      </c>
      <c r="F25" s="173" t="s">
        <v>7</v>
      </c>
      <c r="G25" s="174" t="s">
        <v>124</v>
      </c>
      <c r="H25" s="174"/>
      <c r="I25" s="174" t="s">
        <v>9</v>
      </c>
      <c r="J25" s="174" t="s">
        <v>336</v>
      </c>
    </row>
    <row r="26" spans="1:10" ht="15.75">
      <c r="A26" s="173">
        <v>8</v>
      </c>
      <c r="B26" s="174" t="s">
        <v>163</v>
      </c>
      <c r="C26" s="174">
        <v>0.23</v>
      </c>
      <c r="D26" s="174"/>
      <c r="E26" s="174">
        <v>0.23</v>
      </c>
      <c r="F26" s="173" t="s">
        <v>7</v>
      </c>
      <c r="G26" s="174" t="s">
        <v>124</v>
      </c>
      <c r="H26" s="174"/>
      <c r="I26" s="174" t="s">
        <v>20</v>
      </c>
      <c r="J26" s="174" t="s">
        <v>336</v>
      </c>
    </row>
    <row r="27" spans="1:10" s="209" customFormat="1" ht="30" customHeight="1">
      <c r="A27" s="133" t="s">
        <v>439</v>
      </c>
      <c r="B27" s="208" t="s">
        <v>440</v>
      </c>
      <c r="C27" s="207"/>
      <c r="D27" s="207"/>
      <c r="E27" s="207"/>
      <c r="F27" s="133"/>
      <c r="G27" s="207"/>
      <c r="H27" s="160"/>
      <c r="I27" s="160"/>
      <c r="J27" s="160"/>
    </row>
    <row r="28" spans="1:10" s="209" customFormat="1" ht="31.5">
      <c r="A28" s="212"/>
      <c r="B28" s="211" t="s">
        <v>453</v>
      </c>
      <c r="C28" s="193"/>
      <c r="D28" s="193"/>
      <c r="E28" s="193"/>
      <c r="F28" s="212"/>
      <c r="G28" s="193"/>
      <c r="H28" s="193"/>
      <c r="I28" s="193"/>
      <c r="J28" s="126" t="s">
        <v>443</v>
      </c>
    </row>
  </sheetData>
  <mergeCells count="1">
    <mergeCell ref="A1:J1"/>
  </mergeCells>
  <pageMargins left="0.42" right="0.2" top="0.5" bottom="0.75" header="0.3" footer="0.3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4" workbookViewId="0">
      <selection activeCell="A13" sqref="A13:XFD14"/>
    </sheetView>
  </sheetViews>
  <sheetFormatPr defaultRowHeight="15"/>
  <cols>
    <col min="1" max="1" width="7" customWidth="1"/>
    <col min="2" max="2" width="40" customWidth="1"/>
    <col min="3" max="3" width="6.42578125" customWidth="1"/>
    <col min="4" max="4" width="6" customWidth="1"/>
    <col min="5" max="5" width="5.7109375" customWidth="1"/>
    <col min="6" max="6" width="14.42578125" customWidth="1"/>
    <col min="7" max="7" width="10.7109375" customWidth="1"/>
    <col min="8" max="8" width="6.7109375" customWidth="1"/>
    <col min="9" max="9" width="9.7109375" customWidth="1"/>
    <col min="10" max="10" width="12.28515625" customWidth="1"/>
  </cols>
  <sheetData>
    <row r="1" spans="1:10" s="3" customFormat="1" ht="15.75" customHeight="1">
      <c r="A1" s="1" t="s">
        <v>427</v>
      </c>
      <c r="B1" s="1"/>
      <c r="C1" s="1"/>
      <c r="D1" s="1"/>
      <c r="E1" s="1"/>
      <c r="F1" s="1"/>
      <c r="G1" s="1"/>
      <c r="H1" s="1"/>
      <c r="I1" s="1"/>
      <c r="J1" s="2"/>
    </row>
    <row r="3" spans="1:10" ht="36" customHeight="1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6" t="s">
        <v>5</v>
      </c>
      <c r="G3" s="16" t="s">
        <v>6</v>
      </c>
      <c r="H3" s="17" t="s">
        <v>17</v>
      </c>
      <c r="I3" s="17" t="s">
        <v>18</v>
      </c>
      <c r="J3" s="17" t="s">
        <v>27</v>
      </c>
    </row>
    <row r="4" spans="1:10" ht="15.75">
      <c r="A4" s="21" t="s">
        <v>12</v>
      </c>
      <c r="B4" s="21" t="s">
        <v>13</v>
      </c>
      <c r="C4" s="22"/>
      <c r="D4" s="22"/>
      <c r="E4" s="22"/>
      <c r="F4" s="21"/>
      <c r="G4" s="21"/>
      <c r="H4" s="24"/>
      <c r="I4" s="24"/>
      <c r="J4" s="24"/>
    </row>
    <row r="5" spans="1:10" s="98" customFormat="1" ht="31.5">
      <c r="A5" s="178">
        <v>1</v>
      </c>
      <c r="B5" s="138" t="s">
        <v>317</v>
      </c>
      <c r="C5" s="170">
        <v>10</v>
      </c>
      <c r="D5" s="170"/>
      <c r="E5" s="170">
        <v>10</v>
      </c>
      <c r="F5" s="126" t="s">
        <v>7</v>
      </c>
      <c r="G5" s="126" t="s">
        <v>316</v>
      </c>
      <c r="H5" s="180"/>
      <c r="I5" s="178" t="s">
        <v>11</v>
      </c>
      <c r="J5" s="180" t="s">
        <v>336</v>
      </c>
    </row>
    <row r="6" spans="1:10" s="98" customFormat="1" ht="31.5">
      <c r="A6" s="178">
        <v>2</v>
      </c>
      <c r="B6" s="138" t="s">
        <v>34</v>
      </c>
      <c r="C6" s="158">
        <v>1</v>
      </c>
      <c r="D6" s="158"/>
      <c r="E6" s="158">
        <v>1</v>
      </c>
      <c r="F6" s="126" t="s">
        <v>35</v>
      </c>
      <c r="G6" s="126" t="s">
        <v>316</v>
      </c>
      <c r="H6" s="180"/>
      <c r="I6" s="178" t="s">
        <v>19</v>
      </c>
      <c r="J6" s="180" t="s">
        <v>336</v>
      </c>
    </row>
    <row r="7" spans="1:10" s="98" customFormat="1" ht="31.5">
      <c r="A7" s="178">
        <v>3</v>
      </c>
      <c r="B7" s="138" t="s">
        <v>318</v>
      </c>
      <c r="C7" s="158">
        <v>3</v>
      </c>
      <c r="D7" s="158"/>
      <c r="E7" s="158">
        <v>3</v>
      </c>
      <c r="F7" s="126" t="s">
        <v>7</v>
      </c>
      <c r="G7" s="126" t="s">
        <v>316</v>
      </c>
      <c r="H7" s="180"/>
      <c r="I7" s="139" t="s">
        <v>428</v>
      </c>
      <c r="J7" s="180" t="s">
        <v>336</v>
      </c>
    </row>
    <row r="8" spans="1:10" s="98" customFormat="1" ht="31.5">
      <c r="A8" s="178">
        <v>4</v>
      </c>
      <c r="B8" s="138" t="s">
        <v>319</v>
      </c>
      <c r="C8" s="158">
        <v>4.1399999999999997</v>
      </c>
      <c r="D8" s="158">
        <v>1.93</v>
      </c>
      <c r="E8" s="158">
        <v>2.21</v>
      </c>
      <c r="F8" s="126" t="s">
        <v>59</v>
      </c>
      <c r="G8" s="126" t="s">
        <v>316</v>
      </c>
      <c r="H8" s="180"/>
      <c r="I8" s="178" t="s">
        <v>20</v>
      </c>
      <c r="J8" s="180" t="s">
        <v>336</v>
      </c>
    </row>
    <row r="9" spans="1:10" s="98" customFormat="1" ht="31.5">
      <c r="A9" s="178">
        <v>5</v>
      </c>
      <c r="B9" s="138" t="s">
        <v>48</v>
      </c>
      <c r="C9" s="158">
        <v>4.5</v>
      </c>
      <c r="D9" s="158"/>
      <c r="E9" s="158">
        <v>4.5</v>
      </c>
      <c r="F9" s="126" t="s">
        <v>7</v>
      </c>
      <c r="G9" s="126" t="s">
        <v>316</v>
      </c>
      <c r="H9" s="180"/>
      <c r="I9" s="178"/>
      <c r="J9" s="180" t="s">
        <v>336</v>
      </c>
    </row>
    <row r="10" spans="1:10" s="98" customFormat="1" ht="15.75">
      <c r="A10" s="155" t="s">
        <v>14</v>
      </c>
      <c r="B10" s="155" t="s">
        <v>15</v>
      </c>
      <c r="C10" s="181"/>
      <c r="D10" s="181"/>
      <c r="E10" s="181"/>
      <c r="F10" s="181"/>
      <c r="G10" s="181"/>
      <c r="H10" s="180"/>
      <c r="I10" s="178" t="s">
        <v>9</v>
      </c>
      <c r="J10" s="180"/>
    </row>
    <row r="11" spans="1:10" s="98" customFormat="1" ht="63">
      <c r="A11" s="139">
        <v>1</v>
      </c>
      <c r="B11" s="138" t="s">
        <v>252</v>
      </c>
      <c r="C11" s="160">
        <v>36.369999999999997</v>
      </c>
      <c r="D11" s="160"/>
      <c r="E11" s="160">
        <v>36.369999999999997</v>
      </c>
      <c r="F11" s="139" t="s">
        <v>390</v>
      </c>
      <c r="G11" s="126" t="s">
        <v>316</v>
      </c>
      <c r="H11" s="160"/>
      <c r="I11" s="139" t="s">
        <v>20</v>
      </c>
      <c r="J11" s="180" t="s">
        <v>320</v>
      </c>
    </row>
    <row r="12" spans="1:10" ht="31.5">
      <c r="A12" s="178">
        <v>2</v>
      </c>
      <c r="B12" s="138" t="s">
        <v>321</v>
      </c>
      <c r="C12" s="158">
        <v>0.28999999999999998</v>
      </c>
      <c r="D12" s="180"/>
      <c r="E12" s="158">
        <v>0.28999999999999998</v>
      </c>
      <c r="F12" s="126" t="s">
        <v>9</v>
      </c>
      <c r="G12" s="126" t="s">
        <v>316</v>
      </c>
      <c r="H12" s="180"/>
      <c r="I12" s="178" t="s">
        <v>8</v>
      </c>
      <c r="J12" s="180" t="s">
        <v>213</v>
      </c>
    </row>
    <row r="13" spans="1:10" s="209" customFormat="1" ht="30" customHeight="1">
      <c r="A13" s="133" t="s">
        <v>439</v>
      </c>
      <c r="B13" s="208" t="s">
        <v>440</v>
      </c>
      <c r="C13" s="207"/>
      <c r="D13" s="207"/>
      <c r="E13" s="207"/>
      <c r="F13" s="133"/>
      <c r="G13" s="207"/>
      <c r="H13" s="160"/>
      <c r="I13" s="160"/>
      <c r="J13" s="160"/>
    </row>
    <row r="14" spans="1:10" s="209" customFormat="1" ht="31.5">
      <c r="A14" s="212"/>
      <c r="B14" s="211" t="s">
        <v>459</v>
      </c>
      <c r="C14" s="193"/>
      <c r="D14" s="193"/>
      <c r="E14" s="193"/>
      <c r="F14" s="212"/>
      <c r="G14" s="193"/>
      <c r="H14" s="193"/>
      <c r="I14" s="193"/>
      <c r="J14" s="126" t="s">
        <v>443</v>
      </c>
    </row>
  </sheetData>
  <pageMargins left="0.49" right="0.28000000000000003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TONG</vt:lpstr>
      <vt:lpstr>Nui Sap</vt:lpstr>
      <vt:lpstr>Vinh Phu</vt:lpstr>
      <vt:lpstr>vinh trach</vt:lpstr>
      <vt:lpstr>OC EO</vt:lpstr>
      <vt:lpstr>Thoai Giang</vt:lpstr>
      <vt:lpstr>Vong thê</vt:lpstr>
      <vt:lpstr>TayPhu</vt:lpstr>
      <vt:lpstr>VinhKhanh</vt:lpstr>
      <vt:lpstr>Mỹ Phú Đông</vt:lpstr>
      <vt:lpstr>Bình Thành</vt:lpstr>
      <vt:lpstr>Định Thành</vt:lpstr>
      <vt:lpstr>Phú Thuận</vt:lpstr>
      <vt:lpstr>Dinh My</vt:lpstr>
      <vt:lpstr>AN Binh</vt:lpstr>
      <vt:lpstr>Vinh Chanh</vt:lpstr>
      <vt:lpstr>Vong Dong</vt:lpstr>
      <vt:lpstr>Phu Hoa</vt:lpstr>
      <vt:lpstr>'Nui Sap'!Print_Titles</vt:lpstr>
      <vt:lpstr>'Phú Thuận'!Print_Titles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Nguyen </cp:lastModifiedBy>
  <cp:lastPrinted>2023-10-23T07:50:27Z</cp:lastPrinted>
  <dcterms:created xsi:type="dcterms:W3CDTF">2023-06-26T02:02:16Z</dcterms:created>
  <dcterms:modified xsi:type="dcterms:W3CDTF">2023-11-16T03:24:44Z</dcterms:modified>
</cp:coreProperties>
</file>